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teparova\Desktop\Plocha_puvodni\PD\OÚ Kunčina\5 BJ Kunčina 223\Rozpočty\Výkazy výměr\"/>
    </mc:Choice>
  </mc:AlternateContent>
  <bookViews>
    <workbookView xWindow="0" yWindow="0" windowWidth="25200" windowHeight="1198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Rekapitulace!$G$35</definedName>
    <definedName name="Dodavka0">Položky!#REF!</definedName>
    <definedName name="HSV">Rekapitulace!$E$35</definedName>
    <definedName name="HSV0">Položky!#REF!</definedName>
    <definedName name="HZS">Rekapitulace!$I$35</definedName>
    <definedName name="HZS0">Položky!#REF!</definedName>
    <definedName name="JKSO">'Krycí list'!$G$2</definedName>
    <definedName name="MJ">'Krycí list'!$G$5</definedName>
    <definedName name="Mont">Rekapitulace!$H$35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Položky!$A$1:$G$384</definedName>
    <definedName name="_xlnm.Print_Area" localSheetId="1">Rekapitulace!$A$1:$I$49</definedName>
    <definedName name="PocetMJ">'Krycí list'!$G$6</definedName>
    <definedName name="Poznamka">'Krycí list'!$B$37</definedName>
    <definedName name="Projektant">'Krycí list'!$C$8</definedName>
    <definedName name="PSV">Rekapitulace!$F$35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383" i="3"/>
  <c r="BD383" i="3"/>
  <c r="BC383" i="3"/>
  <c r="BA383" i="3"/>
  <c r="G383" i="3"/>
  <c r="BB383" i="3" s="1"/>
  <c r="BE382" i="3"/>
  <c r="BD382" i="3"/>
  <c r="BC382" i="3"/>
  <c r="BB382" i="3"/>
  <c r="BA382" i="3"/>
  <c r="G382" i="3"/>
  <c r="BE381" i="3"/>
  <c r="BD381" i="3"/>
  <c r="BD384" i="3" s="1"/>
  <c r="H34" i="2" s="1"/>
  <c r="BC381" i="3"/>
  <c r="BA381" i="3"/>
  <c r="G381" i="3"/>
  <c r="BB381" i="3" s="1"/>
  <c r="B34" i="2"/>
  <c r="A34" i="2"/>
  <c r="C384" i="3"/>
  <c r="BE378" i="3"/>
  <c r="BD378" i="3"/>
  <c r="BC378" i="3"/>
  <c r="BB378" i="3"/>
  <c r="BA378" i="3"/>
  <c r="G378" i="3"/>
  <c r="BE377" i="3"/>
  <c r="BD377" i="3"/>
  <c r="BC377" i="3"/>
  <c r="BA377" i="3"/>
  <c r="G377" i="3"/>
  <c r="BE376" i="3"/>
  <c r="BD376" i="3"/>
  <c r="BC376" i="3"/>
  <c r="BB376" i="3"/>
  <c r="BA376" i="3"/>
  <c r="G376" i="3"/>
  <c r="BE375" i="3"/>
  <c r="BD375" i="3"/>
  <c r="BC375" i="3"/>
  <c r="BA375" i="3"/>
  <c r="G375" i="3"/>
  <c r="BB375" i="3" s="1"/>
  <c r="B33" i="2"/>
  <c r="A33" i="2"/>
  <c r="C379" i="3"/>
  <c r="BE372" i="3"/>
  <c r="BD372" i="3"/>
  <c r="BC372" i="3"/>
  <c r="BA372" i="3"/>
  <c r="G372" i="3"/>
  <c r="BB372" i="3" s="1"/>
  <c r="BE371" i="3"/>
  <c r="BD371" i="3"/>
  <c r="BC371" i="3"/>
  <c r="BA371" i="3"/>
  <c r="G371" i="3"/>
  <c r="BB371" i="3" s="1"/>
  <c r="BE370" i="3"/>
  <c r="BD370" i="3"/>
  <c r="BC370" i="3"/>
  <c r="BA370" i="3"/>
  <c r="G370" i="3"/>
  <c r="BB370" i="3" s="1"/>
  <c r="BE369" i="3"/>
  <c r="BD369" i="3"/>
  <c r="BC369" i="3"/>
  <c r="BA369" i="3"/>
  <c r="G369" i="3"/>
  <c r="BB369" i="3" s="1"/>
  <c r="BE368" i="3"/>
  <c r="BD368" i="3"/>
  <c r="BC368" i="3"/>
  <c r="BB368" i="3"/>
  <c r="BA368" i="3"/>
  <c r="G368" i="3"/>
  <c r="BE367" i="3"/>
  <c r="BD367" i="3"/>
  <c r="BC367" i="3"/>
  <c r="BA367" i="3"/>
  <c r="G367" i="3"/>
  <c r="BB367" i="3" s="1"/>
  <c r="BE366" i="3"/>
  <c r="BD366" i="3"/>
  <c r="BC366" i="3"/>
  <c r="BA366" i="3"/>
  <c r="G366" i="3"/>
  <c r="BB366" i="3" s="1"/>
  <c r="BE365" i="3"/>
  <c r="BD365" i="3"/>
  <c r="BC365" i="3"/>
  <c r="BA365" i="3"/>
  <c r="G365" i="3"/>
  <c r="BB365" i="3" s="1"/>
  <c r="BE364" i="3"/>
  <c r="BD364" i="3"/>
  <c r="BD373" i="3" s="1"/>
  <c r="H32" i="2" s="1"/>
  <c r="BC364" i="3"/>
  <c r="BA364" i="3"/>
  <c r="G364" i="3"/>
  <c r="BB364" i="3" s="1"/>
  <c r="BE363" i="3"/>
  <c r="BD363" i="3"/>
  <c r="BC363" i="3"/>
  <c r="BA363" i="3"/>
  <c r="G363" i="3"/>
  <c r="BB363" i="3" s="1"/>
  <c r="B32" i="2"/>
  <c r="A32" i="2"/>
  <c r="C373" i="3"/>
  <c r="BE360" i="3"/>
  <c r="BE361" i="3" s="1"/>
  <c r="I31" i="2" s="1"/>
  <c r="BD360" i="3"/>
  <c r="BD361" i="3" s="1"/>
  <c r="H31" i="2" s="1"/>
  <c r="BC360" i="3"/>
  <c r="BC361" i="3" s="1"/>
  <c r="G31" i="2" s="1"/>
  <c r="BA360" i="3"/>
  <c r="BA361" i="3" s="1"/>
  <c r="G360" i="3"/>
  <c r="E31" i="2"/>
  <c r="B31" i="2"/>
  <c r="A31" i="2"/>
  <c r="C361" i="3"/>
  <c r="BE357" i="3"/>
  <c r="BD357" i="3"/>
  <c r="BC357" i="3"/>
  <c r="BA357" i="3"/>
  <c r="G357" i="3"/>
  <c r="BE356" i="3"/>
  <c r="BD356" i="3"/>
  <c r="BC356" i="3"/>
  <c r="BA356" i="3"/>
  <c r="BA358" i="3" s="1"/>
  <c r="E30" i="2" s="1"/>
  <c r="G356" i="3"/>
  <c r="BB356" i="3" s="1"/>
  <c r="B30" i="2"/>
  <c r="A30" i="2"/>
  <c r="BD358" i="3"/>
  <c r="H30" i="2" s="1"/>
  <c r="C358" i="3"/>
  <c r="BE353" i="3"/>
  <c r="BD353" i="3"/>
  <c r="BC353" i="3"/>
  <c r="BA353" i="3"/>
  <c r="G353" i="3"/>
  <c r="BB353" i="3" s="1"/>
  <c r="BE352" i="3"/>
  <c r="BD352" i="3"/>
  <c r="BC352" i="3"/>
  <c r="BA352" i="3"/>
  <c r="G352" i="3"/>
  <c r="BB352" i="3" s="1"/>
  <c r="BE351" i="3"/>
  <c r="BD351" i="3"/>
  <c r="BC351" i="3"/>
  <c r="BA351" i="3"/>
  <c r="G351" i="3"/>
  <c r="BB351" i="3" s="1"/>
  <c r="BE350" i="3"/>
  <c r="BD350" i="3"/>
  <c r="BC350" i="3"/>
  <c r="BA350" i="3"/>
  <c r="G350" i="3"/>
  <c r="BB350" i="3" s="1"/>
  <c r="B29" i="2"/>
  <c r="A29" i="2"/>
  <c r="BD354" i="3"/>
  <c r="H29" i="2" s="1"/>
  <c r="C354" i="3"/>
  <c r="BE347" i="3"/>
  <c r="BD347" i="3"/>
  <c r="BC347" i="3"/>
  <c r="BA347" i="3"/>
  <c r="G347" i="3"/>
  <c r="BB347" i="3" s="1"/>
  <c r="BE346" i="3"/>
  <c r="BD346" i="3"/>
  <c r="BC346" i="3"/>
  <c r="BA346" i="3"/>
  <c r="G346" i="3"/>
  <c r="BB346" i="3" s="1"/>
  <c r="BE345" i="3"/>
  <c r="BD345" i="3"/>
  <c r="BC345" i="3"/>
  <c r="BA345" i="3"/>
  <c r="G345" i="3"/>
  <c r="BB345" i="3" s="1"/>
  <c r="BE344" i="3"/>
  <c r="BD344" i="3"/>
  <c r="BC344" i="3"/>
  <c r="BA344" i="3"/>
  <c r="G344" i="3"/>
  <c r="BB344" i="3" s="1"/>
  <c r="BE343" i="3"/>
  <c r="BD343" i="3"/>
  <c r="BC343" i="3"/>
  <c r="BA343" i="3"/>
  <c r="G343" i="3"/>
  <c r="BE342" i="3"/>
  <c r="BD342" i="3"/>
  <c r="BC342" i="3"/>
  <c r="BB342" i="3"/>
  <c r="BA342" i="3"/>
  <c r="G342" i="3"/>
  <c r="B28" i="2"/>
  <c r="A28" i="2"/>
  <c r="C348" i="3"/>
  <c r="BE339" i="3"/>
  <c r="BE340" i="3" s="1"/>
  <c r="I27" i="2" s="1"/>
  <c r="BD339" i="3"/>
  <c r="BC339" i="3"/>
  <c r="BB339" i="3"/>
  <c r="BA339" i="3"/>
  <c r="BA340" i="3" s="1"/>
  <c r="E27" i="2" s="1"/>
  <c r="G339" i="3"/>
  <c r="B27" i="2"/>
  <c r="A27" i="2"/>
  <c r="BD340" i="3"/>
  <c r="H27" i="2" s="1"/>
  <c r="BC340" i="3"/>
  <c r="G27" i="2" s="1"/>
  <c r="BB340" i="3"/>
  <c r="F27" i="2" s="1"/>
  <c r="G340" i="3"/>
  <c r="C340" i="3"/>
  <c r="BE336" i="3"/>
  <c r="BD336" i="3"/>
  <c r="BC336" i="3"/>
  <c r="BA336" i="3"/>
  <c r="G336" i="3"/>
  <c r="BB336" i="3" s="1"/>
  <c r="BE335" i="3"/>
  <c r="BD335" i="3"/>
  <c r="BC335" i="3"/>
  <c r="BA335" i="3"/>
  <c r="G335" i="3"/>
  <c r="BB335" i="3" s="1"/>
  <c r="BE334" i="3"/>
  <c r="BD334" i="3"/>
  <c r="BC334" i="3"/>
  <c r="BB334" i="3"/>
  <c r="BA334" i="3"/>
  <c r="G334" i="3"/>
  <c r="BE333" i="3"/>
  <c r="BD333" i="3"/>
  <c r="BC333" i="3"/>
  <c r="BA333" i="3"/>
  <c r="G333" i="3"/>
  <c r="BB333" i="3" s="1"/>
  <c r="BE332" i="3"/>
  <c r="BD332" i="3"/>
  <c r="BC332" i="3"/>
  <c r="BB332" i="3"/>
  <c r="BA332" i="3"/>
  <c r="G332" i="3"/>
  <c r="BE331" i="3"/>
  <c r="BD331" i="3"/>
  <c r="BC331" i="3"/>
  <c r="BA331" i="3"/>
  <c r="G331" i="3"/>
  <c r="BB331" i="3" s="1"/>
  <c r="BE330" i="3"/>
  <c r="BD330" i="3"/>
  <c r="BC330" i="3"/>
  <c r="BA330" i="3"/>
  <c r="G330" i="3"/>
  <c r="BB330" i="3" s="1"/>
  <c r="BE329" i="3"/>
  <c r="BD329" i="3"/>
  <c r="BC329" i="3"/>
  <c r="BA329" i="3"/>
  <c r="G329" i="3"/>
  <c r="BB329" i="3" s="1"/>
  <c r="BE328" i="3"/>
  <c r="BD328" i="3"/>
  <c r="BC328" i="3"/>
  <c r="BA328" i="3"/>
  <c r="G328" i="3"/>
  <c r="BB328" i="3" s="1"/>
  <c r="BE327" i="3"/>
  <c r="BD327" i="3"/>
  <c r="BC327" i="3"/>
  <c r="BA327" i="3"/>
  <c r="G327" i="3"/>
  <c r="BB327" i="3" s="1"/>
  <c r="BE326" i="3"/>
  <c r="BD326" i="3"/>
  <c r="BC326" i="3"/>
  <c r="BB326" i="3"/>
  <c r="BA326" i="3"/>
  <c r="G326" i="3"/>
  <c r="BE325" i="3"/>
  <c r="BD325" i="3"/>
  <c r="BC325" i="3"/>
  <c r="BA325" i="3"/>
  <c r="G325" i="3"/>
  <c r="BB325" i="3" s="1"/>
  <c r="BE324" i="3"/>
  <c r="BD324" i="3"/>
  <c r="BC324" i="3"/>
  <c r="BB324" i="3"/>
  <c r="BA324" i="3"/>
  <c r="G324" i="3"/>
  <c r="BE323" i="3"/>
  <c r="BD323" i="3"/>
  <c r="BC323" i="3"/>
  <c r="BA323" i="3"/>
  <c r="G323" i="3"/>
  <c r="BB323" i="3" s="1"/>
  <c r="BE322" i="3"/>
  <c r="BD322" i="3"/>
  <c r="BC322" i="3"/>
  <c r="BA322" i="3"/>
  <c r="G322" i="3"/>
  <c r="BB322" i="3" s="1"/>
  <c r="BE321" i="3"/>
  <c r="BD321" i="3"/>
  <c r="BC321" i="3"/>
  <c r="BA321" i="3"/>
  <c r="G321" i="3"/>
  <c r="BB321" i="3" s="1"/>
  <c r="BE320" i="3"/>
  <c r="BD320" i="3"/>
  <c r="BC320" i="3"/>
  <c r="BA320" i="3"/>
  <c r="G320" i="3"/>
  <c r="BB320" i="3" s="1"/>
  <c r="BE319" i="3"/>
  <c r="BD319" i="3"/>
  <c r="BC319" i="3"/>
  <c r="BC337" i="3" s="1"/>
  <c r="G26" i="2" s="1"/>
  <c r="BA319" i="3"/>
  <c r="G319" i="3"/>
  <c r="BB319" i="3" s="1"/>
  <c r="BE318" i="3"/>
  <c r="BD318" i="3"/>
  <c r="BD337" i="3" s="1"/>
  <c r="H26" i="2" s="1"/>
  <c r="BC318" i="3"/>
  <c r="BA318" i="3"/>
  <c r="G318" i="3"/>
  <c r="BB318" i="3" s="1"/>
  <c r="B26" i="2"/>
  <c r="A26" i="2"/>
  <c r="C337" i="3"/>
  <c r="BE315" i="3"/>
  <c r="BD315" i="3"/>
  <c r="BC315" i="3"/>
  <c r="BB315" i="3"/>
  <c r="BA315" i="3"/>
  <c r="G315" i="3"/>
  <c r="BE314" i="3"/>
  <c r="BD314" i="3"/>
  <c r="BC314" i="3"/>
  <c r="BA314" i="3"/>
  <c r="G314" i="3"/>
  <c r="BB314" i="3" s="1"/>
  <c r="BE313" i="3"/>
  <c r="BD313" i="3"/>
  <c r="BC313" i="3"/>
  <c r="BB313" i="3"/>
  <c r="BA313" i="3"/>
  <c r="G313" i="3"/>
  <c r="BE312" i="3"/>
  <c r="BD312" i="3"/>
  <c r="BC312" i="3"/>
  <c r="BA312" i="3"/>
  <c r="G312" i="3"/>
  <c r="BB312" i="3" s="1"/>
  <c r="BE311" i="3"/>
  <c r="BD311" i="3"/>
  <c r="BC311" i="3"/>
  <c r="BA311" i="3"/>
  <c r="G311" i="3"/>
  <c r="BB311" i="3" s="1"/>
  <c r="BE310" i="3"/>
  <c r="BD310" i="3"/>
  <c r="BC310" i="3"/>
  <c r="BA310" i="3"/>
  <c r="G310" i="3"/>
  <c r="BB310" i="3" s="1"/>
  <c r="BE309" i="3"/>
  <c r="BD309" i="3"/>
  <c r="BC309" i="3"/>
  <c r="BB309" i="3"/>
  <c r="BA309" i="3"/>
  <c r="G309" i="3"/>
  <c r="BE308" i="3"/>
  <c r="BD308" i="3"/>
  <c r="BC308" i="3"/>
  <c r="BA308" i="3"/>
  <c r="G308" i="3"/>
  <c r="BB308" i="3" s="1"/>
  <c r="BE307" i="3"/>
  <c r="BD307" i="3"/>
  <c r="BC307" i="3"/>
  <c r="BB307" i="3"/>
  <c r="BA307" i="3"/>
  <c r="G307" i="3"/>
  <c r="BE306" i="3"/>
  <c r="BD306" i="3"/>
  <c r="BC306" i="3"/>
  <c r="BA306" i="3"/>
  <c r="G306" i="3"/>
  <c r="BB306" i="3" s="1"/>
  <c r="BE305" i="3"/>
  <c r="BD305" i="3"/>
  <c r="BC305" i="3"/>
  <c r="BA305" i="3"/>
  <c r="G305" i="3"/>
  <c r="BB305" i="3" s="1"/>
  <c r="BE304" i="3"/>
  <c r="BD304" i="3"/>
  <c r="BC304" i="3"/>
  <c r="BA304" i="3"/>
  <c r="G304" i="3"/>
  <c r="BB304" i="3" s="1"/>
  <c r="BE303" i="3"/>
  <c r="BD303" i="3"/>
  <c r="BC303" i="3"/>
  <c r="BA303" i="3"/>
  <c r="G303" i="3"/>
  <c r="BB303" i="3" s="1"/>
  <c r="BE302" i="3"/>
  <c r="BD302" i="3"/>
  <c r="BC302" i="3"/>
  <c r="BA302" i="3"/>
  <c r="G302" i="3"/>
  <c r="BB302" i="3" s="1"/>
  <c r="BE301" i="3"/>
  <c r="BD301" i="3"/>
  <c r="BC301" i="3"/>
  <c r="BB301" i="3"/>
  <c r="BA301" i="3"/>
  <c r="G301" i="3"/>
  <c r="BE300" i="3"/>
  <c r="BD300" i="3"/>
  <c r="BC300" i="3"/>
  <c r="BA300" i="3"/>
  <c r="G300" i="3"/>
  <c r="BB300" i="3" s="1"/>
  <c r="BE299" i="3"/>
  <c r="BD299" i="3"/>
  <c r="BC299" i="3"/>
  <c r="BB299" i="3"/>
  <c r="BA299" i="3"/>
  <c r="G299" i="3"/>
  <c r="BE298" i="3"/>
  <c r="BD298" i="3"/>
  <c r="BC298" i="3"/>
  <c r="BA298" i="3"/>
  <c r="G298" i="3"/>
  <c r="BB298" i="3" s="1"/>
  <c r="BE297" i="3"/>
  <c r="BD297" i="3"/>
  <c r="BC297" i="3"/>
  <c r="BA297" i="3"/>
  <c r="G297" i="3"/>
  <c r="BB297" i="3" s="1"/>
  <c r="BE296" i="3"/>
  <c r="BD296" i="3"/>
  <c r="BC296" i="3"/>
  <c r="BA296" i="3"/>
  <c r="G296" i="3"/>
  <c r="BB296" i="3" s="1"/>
  <c r="BE295" i="3"/>
  <c r="BD295" i="3"/>
  <c r="BC295" i="3"/>
  <c r="BA295" i="3"/>
  <c r="G295" i="3"/>
  <c r="BB295" i="3" s="1"/>
  <c r="BE294" i="3"/>
  <c r="BD294" i="3"/>
  <c r="BC294" i="3"/>
  <c r="BA294" i="3"/>
  <c r="G294" i="3"/>
  <c r="BB294" i="3" s="1"/>
  <c r="BE293" i="3"/>
  <c r="BD293" i="3"/>
  <c r="BC293" i="3"/>
  <c r="BA293" i="3"/>
  <c r="G293" i="3"/>
  <c r="BB293" i="3" s="1"/>
  <c r="BE292" i="3"/>
  <c r="BD292" i="3"/>
  <c r="BC292" i="3"/>
  <c r="BA292" i="3"/>
  <c r="G292" i="3"/>
  <c r="BB292" i="3" s="1"/>
  <c r="BE291" i="3"/>
  <c r="BD291" i="3"/>
  <c r="BC291" i="3"/>
  <c r="BB291" i="3"/>
  <c r="BA291" i="3"/>
  <c r="G291" i="3"/>
  <c r="BE290" i="3"/>
  <c r="BD290" i="3"/>
  <c r="BC290" i="3"/>
  <c r="BA290" i="3"/>
  <c r="G290" i="3"/>
  <c r="BB290" i="3" s="1"/>
  <c r="BE289" i="3"/>
  <c r="BD289" i="3"/>
  <c r="BC289" i="3"/>
  <c r="BB289" i="3"/>
  <c r="BA289" i="3"/>
  <c r="G289" i="3"/>
  <c r="BE288" i="3"/>
  <c r="BD288" i="3"/>
  <c r="BD316" i="3" s="1"/>
  <c r="H25" i="2" s="1"/>
  <c r="BC288" i="3"/>
  <c r="BA288" i="3"/>
  <c r="G288" i="3"/>
  <c r="BB288" i="3" s="1"/>
  <c r="BE287" i="3"/>
  <c r="BD287" i="3"/>
  <c r="BC287" i="3"/>
  <c r="BA287" i="3"/>
  <c r="G287" i="3"/>
  <c r="BB287" i="3" s="1"/>
  <c r="B25" i="2"/>
  <c r="A25" i="2"/>
  <c r="C316" i="3"/>
  <c r="BE284" i="3"/>
  <c r="BD284" i="3"/>
  <c r="BC284" i="3"/>
  <c r="BA284" i="3"/>
  <c r="G284" i="3"/>
  <c r="BB284" i="3" s="1"/>
  <c r="BE283" i="3"/>
  <c r="BD283" i="3"/>
  <c r="BC283" i="3"/>
  <c r="BA283" i="3"/>
  <c r="G283" i="3"/>
  <c r="BB283" i="3" s="1"/>
  <c r="BE282" i="3"/>
  <c r="BD282" i="3"/>
  <c r="BC282" i="3"/>
  <c r="BB282" i="3"/>
  <c r="BA282" i="3"/>
  <c r="G282" i="3"/>
  <c r="BE281" i="3"/>
  <c r="BD281" i="3"/>
  <c r="BC281" i="3"/>
  <c r="BA281" i="3"/>
  <c r="G281" i="3"/>
  <c r="BB281" i="3" s="1"/>
  <c r="BE280" i="3"/>
  <c r="BD280" i="3"/>
  <c r="BC280" i="3"/>
  <c r="BB280" i="3"/>
  <c r="BA280" i="3"/>
  <c r="G280" i="3"/>
  <c r="BE279" i="3"/>
  <c r="BD279" i="3"/>
  <c r="BC279" i="3"/>
  <c r="BA279" i="3"/>
  <c r="G279" i="3"/>
  <c r="BB279" i="3" s="1"/>
  <c r="BE278" i="3"/>
  <c r="BD278" i="3"/>
  <c r="BC278" i="3"/>
  <c r="BA278" i="3"/>
  <c r="G278" i="3"/>
  <c r="BB278" i="3" s="1"/>
  <c r="BE277" i="3"/>
  <c r="BD277" i="3"/>
  <c r="BC277" i="3"/>
  <c r="BA277" i="3"/>
  <c r="G277" i="3"/>
  <c r="BB277" i="3" s="1"/>
  <c r="BE276" i="3"/>
  <c r="BD276" i="3"/>
  <c r="BC276" i="3"/>
  <c r="BA276" i="3"/>
  <c r="G276" i="3"/>
  <c r="BB276" i="3" s="1"/>
  <c r="BE275" i="3"/>
  <c r="BD275" i="3"/>
  <c r="BC275" i="3"/>
  <c r="BA275" i="3"/>
  <c r="G275" i="3"/>
  <c r="BB275" i="3" s="1"/>
  <c r="BE274" i="3"/>
  <c r="BD274" i="3"/>
  <c r="BC274" i="3"/>
  <c r="BB274" i="3"/>
  <c r="BA274" i="3"/>
  <c r="G274" i="3"/>
  <c r="BE273" i="3"/>
  <c r="BD273" i="3"/>
  <c r="BC273" i="3"/>
  <c r="BA273" i="3"/>
  <c r="G273" i="3"/>
  <c r="BB273" i="3" s="1"/>
  <c r="BE272" i="3"/>
  <c r="BD272" i="3"/>
  <c r="BC272" i="3"/>
  <c r="BB272" i="3"/>
  <c r="BA272" i="3"/>
  <c r="G272" i="3"/>
  <c r="BE271" i="3"/>
  <c r="BD271" i="3"/>
  <c r="BC271" i="3"/>
  <c r="BA271" i="3"/>
  <c r="G271" i="3"/>
  <c r="BB271" i="3" s="1"/>
  <c r="BE270" i="3"/>
  <c r="BD270" i="3"/>
  <c r="BC270" i="3"/>
  <c r="BA270" i="3"/>
  <c r="G270" i="3"/>
  <c r="BB270" i="3" s="1"/>
  <c r="BE269" i="3"/>
  <c r="BD269" i="3"/>
  <c r="BC269" i="3"/>
  <c r="BA269" i="3"/>
  <c r="G269" i="3"/>
  <c r="BB269" i="3" s="1"/>
  <c r="BE268" i="3"/>
  <c r="BD268" i="3"/>
  <c r="BC268" i="3"/>
  <c r="BA268" i="3"/>
  <c r="G268" i="3"/>
  <c r="BB268" i="3" s="1"/>
  <c r="BE267" i="3"/>
  <c r="BD267" i="3"/>
  <c r="BC267" i="3"/>
  <c r="BA267" i="3"/>
  <c r="G267" i="3"/>
  <c r="BB267" i="3" s="1"/>
  <c r="BE266" i="3"/>
  <c r="BD266" i="3"/>
  <c r="BC266" i="3"/>
  <c r="BA266" i="3"/>
  <c r="G266" i="3"/>
  <c r="BB266" i="3" s="1"/>
  <c r="BE265" i="3"/>
  <c r="BD265" i="3"/>
  <c r="BC265" i="3"/>
  <c r="BA265" i="3"/>
  <c r="G265" i="3"/>
  <c r="BB265" i="3" s="1"/>
  <c r="BE264" i="3"/>
  <c r="BD264" i="3"/>
  <c r="BC264" i="3"/>
  <c r="BB264" i="3"/>
  <c r="BA264" i="3"/>
  <c r="G264" i="3"/>
  <c r="BE263" i="3"/>
  <c r="BD263" i="3"/>
  <c r="BC263" i="3"/>
  <c r="BA263" i="3"/>
  <c r="G263" i="3"/>
  <c r="BB263" i="3" s="1"/>
  <c r="BE262" i="3"/>
  <c r="BD262" i="3"/>
  <c r="BC262" i="3"/>
  <c r="BB262" i="3"/>
  <c r="BA262" i="3"/>
  <c r="G262" i="3"/>
  <c r="BE261" i="3"/>
  <c r="BD261" i="3"/>
  <c r="BC261" i="3"/>
  <c r="BA261" i="3"/>
  <c r="BA285" i="3" s="1"/>
  <c r="E24" i="2" s="1"/>
  <c r="G261" i="3"/>
  <c r="BB261" i="3" s="1"/>
  <c r="B24" i="2"/>
  <c r="A24" i="2"/>
  <c r="C285" i="3"/>
  <c r="BE258" i="3"/>
  <c r="BD258" i="3"/>
  <c r="BC258" i="3"/>
  <c r="BA258" i="3"/>
  <c r="G258" i="3"/>
  <c r="BB258" i="3" s="1"/>
  <c r="BE257" i="3"/>
  <c r="BD257" i="3"/>
  <c r="BC257" i="3"/>
  <c r="BB257" i="3"/>
  <c r="BA257" i="3"/>
  <c r="G257" i="3"/>
  <c r="BE256" i="3"/>
  <c r="BD256" i="3"/>
  <c r="BC256" i="3"/>
  <c r="BA256" i="3"/>
  <c r="G256" i="3"/>
  <c r="BB256" i="3" s="1"/>
  <c r="BE255" i="3"/>
  <c r="BD255" i="3"/>
  <c r="BC255" i="3"/>
  <c r="BA255" i="3"/>
  <c r="G255" i="3"/>
  <c r="BB255" i="3" s="1"/>
  <c r="BE254" i="3"/>
  <c r="BD254" i="3"/>
  <c r="BC254" i="3"/>
  <c r="BA254" i="3"/>
  <c r="G254" i="3"/>
  <c r="BB254" i="3" s="1"/>
  <c r="BE253" i="3"/>
  <c r="BD253" i="3"/>
  <c r="BC253" i="3"/>
  <c r="BA253" i="3"/>
  <c r="G253" i="3"/>
  <c r="BB253" i="3" s="1"/>
  <c r="BE252" i="3"/>
  <c r="BD252" i="3"/>
  <c r="BC252" i="3"/>
  <c r="BA252" i="3"/>
  <c r="G252" i="3"/>
  <c r="BB252" i="3" s="1"/>
  <c r="BE251" i="3"/>
  <c r="BD251" i="3"/>
  <c r="BC251" i="3"/>
  <c r="BB251" i="3"/>
  <c r="BA251" i="3"/>
  <c r="G251" i="3"/>
  <c r="BE250" i="3"/>
  <c r="BD250" i="3"/>
  <c r="BC250" i="3"/>
  <c r="BA250" i="3"/>
  <c r="G250" i="3"/>
  <c r="BB250" i="3" s="1"/>
  <c r="BE249" i="3"/>
  <c r="BD249" i="3"/>
  <c r="BC249" i="3"/>
  <c r="BB249" i="3"/>
  <c r="BA249" i="3"/>
  <c r="G249" i="3"/>
  <c r="BE248" i="3"/>
  <c r="BD248" i="3"/>
  <c r="BC248" i="3"/>
  <c r="BA248" i="3"/>
  <c r="G248" i="3"/>
  <c r="BB248" i="3" s="1"/>
  <c r="BE247" i="3"/>
  <c r="BD247" i="3"/>
  <c r="BC247" i="3"/>
  <c r="BA247" i="3"/>
  <c r="G247" i="3"/>
  <c r="BB247" i="3" s="1"/>
  <c r="BE246" i="3"/>
  <c r="BD246" i="3"/>
  <c r="BC246" i="3"/>
  <c r="BA246" i="3"/>
  <c r="G246" i="3"/>
  <c r="BB246" i="3" s="1"/>
  <c r="BE245" i="3"/>
  <c r="BD245" i="3"/>
  <c r="BC245" i="3"/>
  <c r="BB245" i="3"/>
  <c r="BA245" i="3"/>
  <c r="G245" i="3"/>
  <c r="BE244" i="3"/>
  <c r="BD244" i="3"/>
  <c r="BC244" i="3"/>
  <c r="BA244" i="3"/>
  <c r="G244" i="3"/>
  <c r="BB244" i="3" s="1"/>
  <c r="BE243" i="3"/>
  <c r="BD243" i="3"/>
  <c r="BC243" i="3"/>
  <c r="BB243" i="3"/>
  <c r="BA243" i="3"/>
  <c r="G243" i="3"/>
  <c r="BE242" i="3"/>
  <c r="BD242" i="3"/>
  <c r="BC242" i="3"/>
  <c r="BA242" i="3"/>
  <c r="G242" i="3"/>
  <c r="BB242" i="3" s="1"/>
  <c r="BE241" i="3"/>
  <c r="BD241" i="3"/>
  <c r="BC241" i="3"/>
  <c r="BA241" i="3"/>
  <c r="G241" i="3"/>
  <c r="BB241" i="3" s="1"/>
  <c r="BE240" i="3"/>
  <c r="BD240" i="3"/>
  <c r="BC240" i="3"/>
  <c r="BA240" i="3"/>
  <c r="G240" i="3"/>
  <c r="BB240" i="3" s="1"/>
  <c r="BE239" i="3"/>
  <c r="BD239" i="3"/>
  <c r="BC239" i="3"/>
  <c r="BA239" i="3"/>
  <c r="G239" i="3"/>
  <c r="BB239" i="3" s="1"/>
  <c r="BE238" i="3"/>
  <c r="BD238" i="3"/>
  <c r="BC238" i="3"/>
  <c r="BA238" i="3"/>
  <c r="G238" i="3"/>
  <c r="BB238" i="3" s="1"/>
  <c r="BE237" i="3"/>
  <c r="BD237" i="3"/>
  <c r="BC237" i="3"/>
  <c r="BB237" i="3"/>
  <c r="BA237" i="3"/>
  <c r="G237" i="3"/>
  <c r="BE236" i="3"/>
  <c r="BD236" i="3"/>
  <c r="BC236" i="3"/>
  <c r="BA236" i="3"/>
  <c r="G236" i="3"/>
  <c r="BB236" i="3" s="1"/>
  <c r="BE235" i="3"/>
  <c r="BD235" i="3"/>
  <c r="BC235" i="3"/>
  <c r="BB235" i="3"/>
  <c r="BA235" i="3"/>
  <c r="G235" i="3"/>
  <c r="BE234" i="3"/>
  <c r="BD234" i="3"/>
  <c r="BC234" i="3"/>
  <c r="BA234" i="3"/>
  <c r="G234" i="3"/>
  <c r="BB234" i="3" s="1"/>
  <c r="BE233" i="3"/>
  <c r="BD233" i="3"/>
  <c r="BC233" i="3"/>
  <c r="BA233" i="3"/>
  <c r="G233" i="3"/>
  <c r="BB233" i="3" s="1"/>
  <c r="BE232" i="3"/>
  <c r="BD232" i="3"/>
  <c r="BC232" i="3"/>
  <c r="BA232" i="3"/>
  <c r="G232" i="3"/>
  <c r="BB232" i="3" s="1"/>
  <c r="BE231" i="3"/>
  <c r="BD231" i="3"/>
  <c r="BC231" i="3"/>
  <c r="BA231" i="3"/>
  <c r="G231" i="3"/>
  <c r="BB231" i="3" s="1"/>
  <c r="B23" i="2"/>
  <c r="A23" i="2"/>
  <c r="G259" i="3"/>
  <c r="C259" i="3"/>
  <c r="BE228" i="3"/>
  <c r="BD228" i="3"/>
  <c r="BC228" i="3"/>
  <c r="BB228" i="3"/>
  <c r="BA228" i="3"/>
  <c r="G228" i="3"/>
  <c r="BE227" i="3"/>
  <c r="BD227" i="3"/>
  <c r="BC227" i="3"/>
  <c r="BA227" i="3"/>
  <c r="G227" i="3"/>
  <c r="BB227" i="3" s="1"/>
  <c r="BE226" i="3"/>
  <c r="BD226" i="3"/>
  <c r="BC226" i="3"/>
  <c r="BB226" i="3"/>
  <c r="BA226" i="3"/>
  <c r="G226" i="3"/>
  <c r="BE225" i="3"/>
  <c r="BD225" i="3"/>
  <c r="BC225" i="3"/>
  <c r="BA225" i="3"/>
  <c r="G225" i="3"/>
  <c r="BB225" i="3" s="1"/>
  <c r="BE224" i="3"/>
  <c r="BD224" i="3"/>
  <c r="BC224" i="3"/>
  <c r="BA224" i="3"/>
  <c r="G224" i="3"/>
  <c r="BB224" i="3" s="1"/>
  <c r="BE223" i="3"/>
  <c r="BD223" i="3"/>
  <c r="BC223" i="3"/>
  <c r="BA223" i="3"/>
  <c r="G223" i="3"/>
  <c r="BB223" i="3" s="1"/>
  <c r="BE222" i="3"/>
  <c r="BD222" i="3"/>
  <c r="BC222" i="3"/>
  <c r="BA222" i="3"/>
  <c r="G222" i="3"/>
  <c r="BB222" i="3" s="1"/>
  <c r="BE221" i="3"/>
  <c r="BD221" i="3"/>
  <c r="BC221" i="3"/>
  <c r="BA221" i="3"/>
  <c r="G221" i="3"/>
  <c r="BB221" i="3" s="1"/>
  <c r="BE220" i="3"/>
  <c r="BD220" i="3"/>
  <c r="BC220" i="3"/>
  <c r="BB220" i="3"/>
  <c r="BA220" i="3"/>
  <c r="G220" i="3"/>
  <c r="BE219" i="3"/>
  <c r="BD219" i="3"/>
  <c r="BD229" i="3" s="1"/>
  <c r="H22" i="2" s="1"/>
  <c r="BC219" i="3"/>
  <c r="BA219" i="3"/>
  <c r="G219" i="3"/>
  <c r="BB219" i="3" s="1"/>
  <c r="BE218" i="3"/>
  <c r="BD218" i="3"/>
  <c r="BC218" i="3"/>
  <c r="BB218" i="3"/>
  <c r="BA218" i="3"/>
  <c r="G218" i="3"/>
  <c r="B22" i="2"/>
  <c r="A22" i="2"/>
  <c r="C229" i="3"/>
  <c r="BE215" i="3"/>
  <c r="BD215" i="3"/>
  <c r="BC215" i="3"/>
  <c r="BB215" i="3"/>
  <c r="BA215" i="3"/>
  <c r="G215" i="3"/>
  <c r="BE214" i="3"/>
  <c r="BD214" i="3"/>
  <c r="BC214" i="3"/>
  <c r="BA214" i="3"/>
  <c r="G214" i="3"/>
  <c r="BB214" i="3" s="1"/>
  <c r="BE213" i="3"/>
  <c r="BD213" i="3"/>
  <c r="BC213" i="3"/>
  <c r="BB213" i="3"/>
  <c r="BA213" i="3"/>
  <c r="G213" i="3"/>
  <c r="BE212" i="3"/>
  <c r="BD212" i="3"/>
  <c r="BC212" i="3"/>
  <c r="BA212" i="3"/>
  <c r="G212" i="3"/>
  <c r="BB212" i="3" s="1"/>
  <c r="BE211" i="3"/>
  <c r="BD211" i="3"/>
  <c r="BC211" i="3"/>
  <c r="BA211" i="3"/>
  <c r="G211" i="3"/>
  <c r="BB211" i="3" s="1"/>
  <c r="BE210" i="3"/>
  <c r="BD210" i="3"/>
  <c r="BC210" i="3"/>
  <c r="BA210" i="3"/>
  <c r="G210" i="3"/>
  <c r="BB210" i="3" s="1"/>
  <c r="BE209" i="3"/>
  <c r="BD209" i="3"/>
  <c r="BC209" i="3"/>
  <c r="BB209" i="3"/>
  <c r="BA209" i="3"/>
  <c r="G209" i="3"/>
  <c r="BE208" i="3"/>
  <c r="BD208" i="3"/>
  <c r="BD216" i="3" s="1"/>
  <c r="H21" i="2" s="1"/>
  <c r="BC208" i="3"/>
  <c r="BA208" i="3"/>
  <c r="G208" i="3"/>
  <c r="BB208" i="3" s="1"/>
  <c r="BE207" i="3"/>
  <c r="BE216" i="3" s="1"/>
  <c r="I21" i="2" s="1"/>
  <c r="BD207" i="3"/>
  <c r="BC207" i="3"/>
  <c r="BB207" i="3"/>
  <c r="BA207" i="3"/>
  <c r="BA216" i="3" s="1"/>
  <c r="E21" i="2" s="1"/>
  <c r="G207" i="3"/>
  <c r="B21" i="2"/>
  <c r="A21" i="2"/>
  <c r="C216" i="3"/>
  <c r="BE204" i="3"/>
  <c r="BD204" i="3"/>
  <c r="BC204" i="3"/>
  <c r="BB204" i="3"/>
  <c r="BA204" i="3"/>
  <c r="G204" i="3"/>
  <c r="BE203" i="3"/>
  <c r="BD203" i="3"/>
  <c r="BC203" i="3"/>
  <c r="BA203" i="3"/>
  <c r="G203" i="3"/>
  <c r="BB203" i="3" s="1"/>
  <c r="BE202" i="3"/>
  <c r="BE205" i="3" s="1"/>
  <c r="I20" i="2" s="1"/>
  <c r="BD202" i="3"/>
  <c r="BC202" i="3"/>
  <c r="BB202" i="3"/>
  <c r="BA202" i="3"/>
  <c r="BA205" i="3" s="1"/>
  <c r="E20" i="2" s="1"/>
  <c r="G202" i="3"/>
  <c r="BE201" i="3"/>
  <c r="BD201" i="3"/>
  <c r="BD205" i="3" s="1"/>
  <c r="H20" i="2" s="1"/>
  <c r="BC201" i="3"/>
  <c r="BC205" i="3" s="1"/>
  <c r="G20" i="2" s="1"/>
  <c r="BA201" i="3"/>
  <c r="G201" i="3"/>
  <c r="BB201" i="3" s="1"/>
  <c r="B20" i="2"/>
  <c r="A20" i="2"/>
  <c r="G205" i="3"/>
  <c r="C205" i="3"/>
  <c r="BE198" i="3"/>
  <c r="BD198" i="3"/>
  <c r="BC198" i="3"/>
  <c r="BC199" i="3" s="1"/>
  <c r="G19" i="2" s="1"/>
  <c r="BB198" i="3"/>
  <c r="G198" i="3"/>
  <c r="BA198" i="3" s="1"/>
  <c r="BA199" i="3" s="1"/>
  <c r="E19" i="2" s="1"/>
  <c r="B19" i="2"/>
  <c r="A19" i="2"/>
  <c r="BE199" i="3"/>
  <c r="I19" i="2" s="1"/>
  <c r="BD199" i="3"/>
  <c r="H19" i="2" s="1"/>
  <c r="BB199" i="3"/>
  <c r="F19" i="2" s="1"/>
  <c r="G199" i="3"/>
  <c r="C199" i="3"/>
  <c r="BE195" i="3"/>
  <c r="BD195" i="3"/>
  <c r="BC195" i="3"/>
  <c r="BB195" i="3"/>
  <c r="G195" i="3"/>
  <c r="BA195" i="3" s="1"/>
  <c r="BE194" i="3"/>
  <c r="BD194" i="3"/>
  <c r="BC194" i="3"/>
  <c r="BB194" i="3"/>
  <c r="BA194" i="3"/>
  <c r="G194" i="3"/>
  <c r="BE193" i="3"/>
  <c r="BD193" i="3"/>
  <c r="BC193" i="3"/>
  <c r="BB193" i="3"/>
  <c r="G193" i="3"/>
  <c r="BA193" i="3" s="1"/>
  <c r="BE192" i="3"/>
  <c r="BD192" i="3"/>
  <c r="BC192" i="3"/>
  <c r="BB192" i="3"/>
  <c r="G192" i="3"/>
  <c r="BA192" i="3" s="1"/>
  <c r="BE191" i="3"/>
  <c r="BD191" i="3"/>
  <c r="BC191" i="3"/>
  <c r="BB191" i="3"/>
  <c r="G191" i="3"/>
  <c r="BA191" i="3" s="1"/>
  <c r="BE190" i="3"/>
  <c r="BD190" i="3"/>
  <c r="BC190" i="3"/>
  <c r="BB190" i="3"/>
  <c r="G190" i="3"/>
  <c r="BA190" i="3" s="1"/>
  <c r="BE189" i="3"/>
  <c r="BD189" i="3"/>
  <c r="BC189" i="3"/>
  <c r="BB189" i="3"/>
  <c r="G189" i="3"/>
  <c r="BA189" i="3" s="1"/>
  <c r="BE188" i="3"/>
  <c r="BD188" i="3"/>
  <c r="BC188" i="3"/>
  <c r="BB188" i="3"/>
  <c r="G188" i="3"/>
  <c r="BA188" i="3" s="1"/>
  <c r="BE187" i="3"/>
  <c r="BD187" i="3"/>
  <c r="BC187" i="3"/>
  <c r="BB187" i="3"/>
  <c r="G187" i="3"/>
  <c r="BA187" i="3" s="1"/>
  <c r="BE186" i="3"/>
  <c r="BD186" i="3"/>
  <c r="BC186" i="3"/>
  <c r="BB186" i="3"/>
  <c r="BA186" i="3"/>
  <c r="G186" i="3"/>
  <c r="BE185" i="3"/>
  <c r="BD185" i="3"/>
  <c r="BC185" i="3"/>
  <c r="BB185" i="3"/>
  <c r="G185" i="3"/>
  <c r="BA185" i="3" s="1"/>
  <c r="BE184" i="3"/>
  <c r="BD184" i="3"/>
  <c r="BC184" i="3"/>
  <c r="BB184" i="3"/>
  <c r="G184" i="3"/>
  <c r="BA184" i="3" s="1"/>
  <c r="BE183" i="3"/>
  <c r="BD183" i="3"/>
  <c r="BC183" i="3"/>
  <c r="BB183" i="3"/>
  <c r="G183" i="3"/>
  <c r="BA183" i="3" s="1"/>
  <c r="BE182" i="3"/>
  <c r="BD182" i="3"/>
  <c r="BC182" i="3"/>
  <c r="BB182" i="3"/>
  <c r="G182" i="3"/>
  <c r="BA182" i="3" s="1"/>
  <c r="BE181" i="3"/>
  <c r="BD181" i="3"/>
  <c r="BC181" i="3"/>
  <c r="BB181" i="3"/>
  <c r="BA181" i="3"/>
  <c r="G181" i="3"/>
  <c r="BE180" i="3"/>
  <c r="BD180" i="3"/>
  <c r="BC180" i="3"/>
  <c r="BB180" i="3"/>
  <c r="G180" i="3"/>
  <c r="BA180" i="3" s="1"/>
  <c r="BE179" i="3"/>
  <c r="BD179" i="3"/>
  <c r="BC179" i="3"/>
  <c r="BB179" i="3"/>
  <c r="G179" i="3"/>
  <c r="BA179" i="3" s="1"/>
  <c r="BE178" i="3"/>
  <c r="BD178" i="3"/>
  <c r="BC178" i="3"/>
  <c r="BB178" i="3"/>
  <c r="G178" i="3"/>
  <c r="BA178" i="3" s="1"/>
  <c r="BE177" i="3"/>
  <c r="BD177" i="3"/>
  <c r="BC177" i="3"/>
  <c r="BB177" i="3"/>
  <c r="G177" i="3"/>
  <c r="BA177" i="3" s="1"/>
  <c r="BE176" i="3"/>
  <c r="BD176" i="3"/>
  <c r="BC176" i="3"/>
  <c r="BB176" i="3"/>
  <c r="BA176" i="3"/>
  <c r="G176" i="3"/>
  <c r="BE175" i="3"/>
  <c r="BD175" i="3"/>
  <c r="BC175" i="3"/>
  <c r="BB175" i="3"/>
  <c r="G175" i="3"/>
  <c r="BA175" i="3" s="1"/>
  <c r="BE174" i="3"/>
  <c r="BD174" i="3"/>
  <c r="BC174" i="3"/>
  <c r="BB174" i="3"/>
  <c r="G174" i="3"/>
  <c r="BA174" i="3" s="1"/>
  <c r="BE173" i="3"/>
  <c r="BD173" i="3"/>
  <c r="BC173" i="3"/>
  <c r="BB173" i="3"/>
  <c r="G173" i="3"/>
  <c r="BA173" i="3" s="1"/>
  <c r="BE172" i="3"/>
  <c r="BD172" i="3"/>
  <c r="BC172" i="3"/>
  <c r="BB172" i="3"/>
  <c r="BA172" i="3"/>
  <c r="G172" i="3"/>
  <c r="BE171" i="3"/>
  <c r="BD171" i="3"/>
  <c r="BC171" i="3"/>
  <c r="BB171" i="3"/>
  <c r="BA171" i="3"/>
  <c r="G171" i="3"/>
  <c r="BE170" i="3"/>
  <c r="BD170" i="3"/>
  <c r="BC170" i="3"/>
  <c r="BB170" i="3"/>
  <c r="BA170" i="3"/>
  <c r="G170" i="3"/>
  <c r="BE169" i="3"/>
  <c r="BD169" i="3"/>
  <c r="BC169" i="3"/>
  <c r="BB169" i="3"/>
  <c r="BA169" i="3"/>
  <c r="G169" i="3"/>
  <c r="BE168" i="3"/>
  <c r="BD168" i="3"/>
  <c r="BC168" i="3"/>
  <c r="BB168" i="3"/>
  <c r="BA168" i="3"/>
  <c r="G168" i="3"/>
  <c r="BE167" i="3"/>
  <c r="BD167" i="3"/>
  <c r="BC167" i="3"/>
  <c r="BB167" i="3"/>
  <c r="BA167" i="3"/>
  <c r="G167" i="3"/>
  <c r="BE166" i="3"/>
  <c r="BD166" i="3"/>
  <c r="BC166" i="3"/>
  <c r="BB166" i="3"/>
  <c r="BA166" i="3"/>
  <c r="G166" i="3"/>
  <c r="BE165" i="3"/>
  <c r="BD165" i="3"/>
  <c r="BC165" i="3"/>
  <c r="BB165" i="3"/>
  <c r="BA165" i="3"/>
  <c r="G165" i="3"/>
  <c r="BE164" i="3"/>
  <c r="BD164" i="3"/>
  <c r="BC164" i="3"/>
  <c r="BB164" i="3"/>
  <c r="BA164" i="3"/>
  <c r="G164" i="3"/>
  <c r="BE163" i="3"/>
  <c r="BD163" i="3"/>
  <c r="BC163" i="3"/>
  <c r="BB163" i="3"/>
  <c r="BA163" i="3"/>
  <c r="G163" i="3"/>
  <c r="BE162" i="3"/>
  <c r="BD162" i="3"/>
  <c r="BC162" i="3"/>
  <c r="BB162" i="3"/>
  <c r="BA162" i="3"/>
  <c r="G162" i="3"/>
  <c r="BE161" i="3"/>
  <c r="BD161" i="3"/>
  <c r="BC161" i="3"/>
  <c r="BB161" i="3"/>
  <c r="G161" i="3"/>
  <c r="BA161" i="3" s="1"/>
  <c r="BE160" i="3"/>
  <c r="BD160" i="3"/>
  <c r="BC160" i="3"/>
  <c r="BB160" i="3"/>
  <c r="G160" i="3"/>
  <c r="BA160" i="3" s="1"/>
  <c r="BE159" i="3"/>
  <c r="BD159" i="3"/>
  <c r="BC159" i="3"/>
  <c r="BB159" i="3"/>
  <c r="BA159" i="3"/>
  <c r="G159" i="3"/>
  <c r="BE158" i="3"/>
  <c r="BD158" i="3"/>
  <c r="BC158" i="3"/>
  <c r="BB158" i="3"/>
  <c r="G158" i="3"/>
  <c r="BA158" i="3" s="1"/>
  <c r="BE157" i="3"/>
  <c r="BD157" i="3"/>
  <c r="BC157" i="3"/>
  <c r="BB157" i="3"/>
  <c r="G157" i="3"/>
  <c r="BA157" i="3" s="1"/>
  <c r="BE156" i="3"/>
  <c r="BD156" i="3"/>
  <c r="BC156" i="3"/>
  <c r="BB156" i="3"/>
  <c r="BA156" i="3"/>
  <c r="G156" i="3"/>
  <c r="BE155" i="3"/>
  <c r="BD155" i="3"/>
  <c r="BC155" i="3"/>
  <c r="BB155" i="3"/>
  <c r="G155" i="3"/>
  <c r="BA155" i="3" s="1"/>
  <c r="BE154" i="3"/>
  <c r="BD154" i="3"/>
  <c r="BC154" i="3"/>
  <c r="BB154" i="3"/>
  <c r="BA154" i="3"/>
  <c r="G154" i="3"/>
  <c r="BE153" i="3"/>
  <c r="BD153" i="3"/>
  <c r="BC153" i="3"/>
  <c r="BB153" i="3"/>
  <c r="G153" i="3"/>
  <c r="BA153" i="3" s="1"/>
  <c r="BE152" i="3"/>
  <c r="BD152" i="3"/>
  <c r="BC152" i="3"/>
  <c r="BB152" i="3"/>
  <c r="BA152" i="3"/>
  <c r="G152" i="3"/>
  <c r="BE151" i="3"/>
  <c r="BD151" i="3"/>
  <c r="BC151" i="3"/>
  <c r="BB151" i="3"/>
  <c r="G151" i="3"/>
  <c r="BA151" i="3" s="1"/>
  <c r="BE150" i="3"/>
  <c r="BD150" i="3"/>
  <c r="BC150" i="3"/>
  <c r="BB150" i="3"/>
  <c r="G150" i="3"/>
  <c r="BA150" i="3" s="1"/>
  <c r="BE149" i="3"/>
  <c r="BD149" i="3"/>
  <c r="BC149" i="3"/>
  <c r="BB149" i="3"/>
  <c r="BB196" i="3" s="1"/>
  <c r="F18" i="2" s="1"/>
  <c r="G149" i="3"/>
  <c r="BA149" i="3" s="1"/>
  <c r="BE148" i="3"/>
  <c r="BD148" i="3"/>
  <c r="BD196" i="3" s="1"/>
  <c r="H18" i="2" s="1"/>
  <c r="BC148" i="3"/>
  <c r="BB148" i="3"/>
  <c r="G148" i="3"/>
  <c r="BA148" i="3" s="1"/>
  <c r="BE147" i="3"/>
  <c r="BD147" i="3"/>
  <c r="BC147" i="3"/>
  <c r="BB147" i="3"/>
  <c r="G147" i="3"/>
  <c r="BA147" i="3" s="1"/>
  <c r="BE146" i="3"/>
  <c r="BD146" i="3"/>
  <c r="BC146" i="3"/>
  <c r="BB146" i="3"/>
  <c r="G146" i="3"/>
  <c r="BA146" i="3" s="1"/>
  <c r="BE145" i="3"/>
  <c r="BD145" i="3"/>
  <c r="BC145" i="3"/>
  <c r="BB145" i="3"/>
  <c r="G145" i="3"/>
  <c r="B18" i="2"/>
  <c r="A18" i="2"/>
  <c r="C196" i="3"/>
  <c r="BE142" i="3"/>
  <c r="BD142" i="3"/>
  <c r="BC142" i="3"/>
  <c r="BB142" i="3"/>
  <c r="G142" i="3"/>
  <c r="BA142" i="3" s="1"/>
  <c r="BE141" i="3"/>
  <c r="BD141" i="3"/>
  <c r="BC141" i="3"/>
  <c r="BB141" i="3"/>
  <c r="G141" i="3"/>
  <c r="BA141" i="3" s="1"/>
  <c r="BE140" i="3"/>
  <c r="BD140" i="3"/>
  <c r="BC140" i="3"/>
  <c r="BB140" i="3"/>
  <c r="BA140" i="3"/>
  <c r="G140" i="3"/>
  <c r="BE139" i="3"/>
  <c r="BD139" i="3"/>
  <c r="BC139" i="3"/>
  <c r="BB139" i="3"/>
  <c r="G139" i="3"/>
  <c r="BA139" i="3" s="1"/>
  <c r="BE138" i="3"/>
  <c r="BD138" i="3"/>
  <c r="BC138" i="3"/>
  <c r="BB138" i="3"/>
  <c r="G138" i="3"/>
  <c r="BA138" i="3" s="1"/>
  <c r="BE137" i="3"/>
  <c r="BD137" i="3"/>
  <c r="BC137" i="3"/>
  <c r="BB137" i="3"/>
  <c r="BB143" i="3" s="1"/>
  <c r="F17" i="2" s="1"/>
  <c r="G137" i="3"/>
  <c r="BA137" i="3" s="1"/>
  <c r="BE136" i="3"/>
  <c r="BD136" i="3"/>
  <c r="BD143" i="3" s="1"/>
  <c r="H17" i="2" s="1"/>
  <c r="BC136" i="3"/>
  <c r="BB136" i="3"/>
  <c r="G136" i="3"/>
  <c r="B17" i="2"/>
  <c r="A17" i="2"/>
  <c r="C143" i="3"/>
  <c r="BE133" i="3"/>
  <c r="BD133" i="3"/>
  <c r="BC133" i="3"/>
  <c r="BB133" i="3"/>
  <c r="G133" i="3"/>
  <c r="BA133" i="3" s="1"/>
  <c r="BE132" i="3"/>
  <c r="BD132" i="3"/>
  <c r="BC132" i="3"/>
  <c r="BB132" i="3"/>
  <c r="G132" i="3"/>
  <c r="BA132" i="3" s="1"/>
  <c r="BE131" i="3"/>
  <c r="BD131" i="3"/>
  <c r="BC131" i="3"/>
  <c r="BB131" i="3"/>
  <c r="BA131" i="3"/>
  <c r="G131" i="3"/>
  <c r="BE130" i="3"/>
  <c r="BD130" i="3"/>
  <c r="BC130" i="3"/>
  <c r="BB130" i="3"/>
  <c r="G130" i="3"/>
  <c r="BA130" i="3" s="1"/>
  <c r="BE129" i="3"/>
  <c r="BD129" i="3"/>
  <c r="BC129" i="3"/>
  <c r="BB129" i="3"/>
  <c r="G129" i="3"/>
  <c r="BA129" i="3" s="1"/>
  <c r="BE128" i="3"/>
  <c r="BD128" i="3"/>
  <c r="BC128" i="3"/>
  <c r="BB128" i="3"/>
  <c r="G128" i="3"/>
  <c r="BA128" i="3" s="1"/>
  <c r="BE127" i="3"/>
  <c r="BD127" i="3"/>
  <c r="BC127" i="3"/>
  <c r="BB127" i="3"/>
  <c r="G127" i="3"/>
  <c r="BA127" i="3" s="1"/>
  <c r="BE126" i="3"/>
  <c r="BD126" i="3"/>
  <c r="BC126" i="3"/>
  <c r="BB126" i="3"/>
  <c r="BB134" i="3" s="1"/>
  <c r="F16" i="2" s="1"/>
  <c r="G126" i="3"/>
  <c r="BA126" i="3" s="1"/>
  <c r="B16" i="2"/>
  <c r="A16" i="2"/>
  <c r="BD134" i="3"/>
  <c r="H16" i="2" s="1"/>
  <c r="C134" i="3"/>
  <c r="BE123" i="3"/>
  <c r="BE124" i="3" s="1"/>
  <c r="I15" i="2" s="1"/>
  <c r="BD123" i="3"/>
  <c r="BC123" i="3"/>
  <c r="BB123" i="3"/>
  <c r="BA123" i="3"/>
  <c r="BA124" i="3" s="1"/>
  <c r="E15" i="2" s="1"/>
  <c r="G123" i="3"/>
  <c r="B15" i="2"/>
  <c r="A15" i="2"/>
  <c r="BD124" i="3"/>
  <c r="H15" i="2" s="1"/>
  <c r="BC124" i="3"/>
  <c r="G15" i="2" s="1"/>
  <c r="BB124" i="3"/>
  <c r="F15" i="2" s="1"/>
  <c r="G124" i="3"/>
  <c r="C124" i="3"/>
  <c r="BE120" i="3"/>
  <c r="BE121" i="3" s="1"/>
  <c r="I14" i="2" s="1"/>
  <c r="BD120" i="3"/>
  <c r="BC120" i="3"/>
  <c r="BC121" i="3" s="1"/>
  <c r="G14" i="2" s="1"/>
  <c r="BB120" i="3"/>
  <c r="BA120" i="3"/>
  <c r="BA121" i="3" s="1"/>
  <c r="E14" i="2" s="1"/>
  <c r="G120" i="3"/>
  <c r="B14" i="2"/>
  <c r="A14" i="2"/>
  <c r="BD121" i="3"/>
  <c r="H14" i="2" s="1"/>
  <c r="BB121" i="3"/>
  <c r="F14" i="2" s="1"/>
  <c r="G121" i="3"/>
  <c r="C121" i="3"/>
  <c r="BE117" i="3"/>
  <c r="BD117" i="3"/>
  <c r="BC117" i="3"/>
  <c r="BB117" i="3"/>
  <c r="G117" i="3"/>
  <c r="BA117" i="3" s="1"/>
  <c r="BE116" i="3"/>
  <c r="BD116" i="3"/>
  <c r="BC116" i="3"/>
  <c r="BB116" i="3"/>
  <c r="G116" i="3"/>
  <c r="BA116" i="3" s="1"/>
  <c r="BE115" i="3"/>
  <c r="BD115" i="3"/>
  <c r="BC115" i="3"/>
  <c r="BB115" i="3"/>
  <c r="BA115" i="3"/>
  <c r="G115" i="3"/>
  <c r="BE114" i="3"/>
  <c r="BD114" i="3"/>
  <c r="BC114" i="3"/>
  <c r="BB114" i="3"/>
  <c r="G114" i="3"/>
  <c r="BA114" i="3" s="1"/>
  <c r="BE113" i="3"/>
  <c r="BD113" i="3"/>
  <c r="BC113" i="3"/>
  <c r="BB113" i="3"/>
  <c r="G113" i="3"/>
  <c r="BA113" i="3" s="1"/>
  <c r="BE112" i="3"/>
  <c r="BD112" i="3"/>
  <c r="BC112" i="3"/>
  <c r="BB112" i="3"/>
  <c r="G112" i="3"/>
  <c r="BA112" i="3" s="1"/>
  <c r="BE111" i="3"/>
  <c r="BD111" i="3"/>
  <c r="BC111" i="3"/>
  <c r="BB111" i="3"/>
  <c r="BA111" i="3"/>
  <c r="G111" i="3"/>
  <c r="BE110" i="3"/>
  <c r="BD110" i="3"/>
  <c r="BC110" i="3"/>
  <c r="BB110" i="3"/>
  <c r="G110" i="3"/>
  <c r="BA110" i="3" s="1"/>
  <c r="BE109" i="3"/>
  <c r="BD109" i="3"/>
  <c r="BC109" i="3"/>
  <c r="BB109" i="3"/>
  <c r="BA109" i="3"/>
  <c r="G109" i="3"/>
  <c r="BE108" i="3"/>
  <c r="BD108" i="3"/>
  <c r="BC108" i="3"/>
  <c r="BB108" i="3"/>
  <c r="G108" i="3"/>
  <c r="BA108" i="3" s="1"/>
  <c r="BE107" i="3"/>
  <c r="BD107" i="3"/>
  <c r="BC107" i="3"/>
  <c r="BB107" i="3"/>
  <c r="G107" i="3"/>
  <c r="BA107" i="3" s="1"/>
  <c r="BE106" i="3"/>
  <c r="BD106" i="3"/>
  <c r="BC106" i="3"/>
  <c r="BB106" i="3"/>
  <c r="G106" i="3"/>
  <c r="BA106" i="3" s="1"/>
  <c r="BE105" i="3"/>
  <c r="BD105" i="3"/>
  <c r="BC105" i="3"/>
  <c r="BB105" i="3"/>
  <c r="G105" i="3"/>
  <c r="BA105" i="3" s="1"/>
  <c r="BE104" i="3"/>
  <c r="BD104" i="3"/>
  <c r="BC104" i="3"/>
  <c r="BB104" i="3"/>
  <c r="G104" i="3"/>
  <c r="BA104" i="3" s="1"/>
  <c r="BE103" i="3"/>
  <c r="BD103" i="3"/>
  <c r="BC103" i="3"/>
  <c r="BB103" i="3"/>
  <c r="BA103" i="3"/>
  <c r="G103" i="3"/>
  <c r="BE102" i="3"/>
  <c r="BD102" i="3"/>
  <c r="BC102" i="3"/>
  <c r="BB102" i="3"/>
  <c r="G102" i="3"/>
  <c r="BA102" i="3" s="1"/>
  <c r="BE101" i="3"/>
  <c r="BD101" i="3"/>
  <c r="BC101" i="3"/>
  <c r="BB101" i="3"/>
  <c r="G101" i="3"/>
  <c r="BA101" i="3" s="1"/>
  <c r="BE100" i="3"/>
  <c r="BD100" i="3"/>
  <c r="BC100" i="3"/>
  <c r="BB100" i="3"/>
  <c r="G100" i="3"/>
  <c r="BA100" i="3" s="1"/>
  <c r="BE99" i="3"/>
  <c r="BD99" i="3"/>
  <c r="BC99" i="3"/>
  <c r="BB99" i="3"/>
  <c r="G99" i="3"/>
  <c r="BA99" i="3" s="1"/>
  <c r="BE98" i="3"/>
  <c r="BD98" i="3"/>
  <c r="BC98" i="3"/>
  <c r="BB98" i="3"/>
  <c r="G98" i="3"/>
  <c r="BA98" i="3" s="1"/>
  <c r="BE97" i="3"/>
  <c r="BD97" i="3"/>
  <c r="BC97" i="3"/>
  <c r="BB97" i="3"/>
  <c r="G97" i="3"/>
  <c r="BA97" i="3" s="1"/>
  <c r="BE96" i="3"/>
  <c r="BD96" i="3"/>
  <c r="BC96" i="3"/>
  <c r="BB96" i="3"/>
  <c r="G96" i="3"/>
  <c r="BA96" i="3" s="1"/>
  <c r="BE95" i="3"/>
  <c r="BD95" i="3"/>
  <c r="BC95" i="3"/>
  <c r="BB95" i="3"/>
  <c r="BA95" i="3"/>
  <c r="G95" i="3"/>
  <c r="BE94" i="3"/>
  <c r="BD94" i="3"/>
  <c r="BC94" i="3"/>
  <c r="BB94" i="3"/>
  <c r="G94" i="3"/>
  <c r="BA94" i="3" s="1"/>
  <c r="BE93" i="3"/>
  <c r="BD93" i="3"/>
  <c r="BC93" i="3"/>
  <c r="BB93" i="3"/>
  <c r="G93" i="3"/>
  <c r="BA93" i="3" s="1"/>
  <c r="BE92" i="3"/>
  <c r="BD92" i="3"/>
  <c r="BC92" i="3"/>
  <c r="BB92" i="3"/>
  <c r="G92" i="3"/>
  <c r="BA92" i="3" s="1"/>
  <c r="BE91" i="3"/>
  <c r="BD91" i="3"/>
  <c r="BC91" i="3"/>
  <c r="BB91" i="3"/>
  <c r="G91" i="3"/>
  <c r="BA91" i="3" s="1"/>
  <c r="BE90" i="3"/>
  <c r="BD90" i="3"/>
  <c r="BC90" i="3"/>
  <c r="BB90" i="3"/>
  <c r="G90" i="3"/>
  <c r="BA90" i="3" s="1"/>
  <c r="BE89" i="3"/>
  <c r="BD89" i="3"/>
  <c r="BC89" i="3"/>
  <c r="BB89" i="3"/>
  <c r="G89" i="3"/>
  <c r="BA89" i="3" s="1"/>
  <c r="BE88" i="3"/>
  <c r="BD88" i="3"/>
  <c r="BC88" i="3"/>
  <c r="BB88" i="3"/>
  <c r="G88" i="3"/>
  <c r="BA88" i="3" s="1"/>
  <c r="BE87" i="3"/>
  <c r="BD87" i="3"/>
  <c r="BC87" i="3"/>
  <c r="BB87" i="3"/>
  <c r="G87" i="3"/>
  <c r="BA87" i="3" s="1"/>
  <c r="BE86" i="3"/>
  <c r="BD86" i="3"/>
  <c r="BC86" i="3"/>
  <c r="BB86" i="3"/>
  <c r="BB118" i="3" s="1"/>
  <c r="F13" i="2" s="1"/>
  <c r="BA86" i="3"/>
  <c r="G86" i="3"/>
  <c r="B13" i="2"/>
  <c r="A13" i="2"/>
  <c r="BD118" i="3"/>
  <c r="H13" i="2" s="1"/>
  <c r="C118" i="3"/>
  <c r="BE83" i="3"/>
  <c r="BD83" i="3"/>
  <c r="BC83" i="3"/>
  <c r="BB83" i="3"/>
  <c r="G83" i="3"/>
  <c r="BA83" i="3" s="1"/>
  <c r="BE82" i="3"/>
  <c r="BD82" i="3"/>
  <c r="BC82" i="3"/>
  <c r="BB82" i="3"/>
  <c r="G82" i="3"/>
  <c r="BA82" i="3" s="1"/>
  <c r="BE81" i="3"/>
  <c r="BD81" i="3"/>
  <c r="BC81" i="3"/>
  <c r="BB81" i="3"/>
  <c r="G81" i="3"/>
  <c r="BA81" i="3" s="1"/>
  <c r="BE80" i="3"/>
  <c r="BD80" i="3"/>
  <c r="BC80" i="3"/>
  <c r="BB80" i="3"/>
  <c r="G80" i="3"/>
  <c r="BA80" i="3" s="1"/>
  <c r="BE79" i="3"/>
  <c r="BD79" i="3"/>
  <c r="BC79" i="3"/>
  <c r="BB79" i="3"/>
  <c r="G79" i="3"/>
  <c r="BA79" i="3" s="1"/>
  <c r="BE78" i="3"/>
  <c r="BD78" i="3"/>
  <c r="BC78" i="3"/>
  <c r="BB78" i="3"/>
  <c r="G78" i="3"/>
  <c r="BA78" i="3" s="1"/>
  <c r="BE77" i="3"/>
  <c r="BD77" i="3"/>
  <c r="BC77" i="3"/>
  <c r="BB77" i="3"/>
  <c r="BA77" i="3"/>
  <c r="G77" i="3"/>
  <c r="BE76" i="3"/>
  <c r="BD76" i="3"/>
  <c r="BC76" i="3"/>
  <c r="BB76" i="3"/>
  <c r="G76" i="3"/>
  <c r="BA76" i="3" s="1"/>
  <c r="BE75" i="3"/>
  <c r="BD75" i="3"/>
  <c r="BD84" i="3" s="1"/>
  <c r="H12" i="2" s="1"/>
  <c r="BC75" i="3"/>
  <c r="BB75" i="3"/>
  <c r="G75" i="3"/>
  <c r="G84" i="3" s="1"/>
  <c r="B12" i="2"/>
  <c r="A12" i="2"/>
  <c r="BB84" i="3"/>
  <c r="F12" i="2" s="1"/>
  <c r="C84" i="3"/>
  <c r="BE72" i="3"/>
  <c r="BD72" i="3"/>
  <c r="BC72" i="3"/>
  <c r="BB72" i="3"/>
  <c r="G72" i="3"/>
  <c r="BA72" i="3" s="1"/>
  <c r="BE71" i="3"/>
  <c r="BD71" i="3"/>
  <c r="BC71" i="3"/>
  <c r="BB71" i="3"/>
  <c r="G71" i="3"/>
  <c r="BA71" i="3" s="1"/>
  <c r="BE70" i="3"/>
  <c r="BD70" i="3"/>
  <c r="BC70" i="3"/>
  <c r="BB70" i="3"/>
  <c r="G70" i="3"/>
  <c r="BA70" i="3" s="1"/>
  <c r="BE69" i="3"/>
  <c r="BD69" i="3"/>
  <c r="BC69" i="3"/>
  <c r="BB69" i="3"/>
  <c r="G69" i="3"/>
  <c r="BA69" i="3" s="1"/>
  <c r="BE68" i="3"/>
  <c r="BD68" i="3"/>
  <c r="BC68" i="3"/>
  <c r="BB68" i="3"/>
  <c r="BA68" i="3"/>
  <c r="G68" i="3"/>
  <c r="BE67" i="3"/>
  <c r="BD67" i="3"/>
  <c r="BC67" i="3"/>
  <c r="BB67" i="3"/>
  <c r="G67" i="3"/>
  <c r="BA67" i="3" s="1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E64" i="3"/>
  <c r="BD64" i="3"/>
  <c r="BC64" i="3"/>
  <c r="BB64" i="3"/>
  <c r="G64" i="3"/>
  <c r="BA64" i="3" s="1"/>
  <c r="BE63" i="3"/>
  <c r="BD63" i="3"/>
  <c r="BC63" i="3"/>
  <c r="BB63" i="3"/>
  <c r="G63" i="3"/>
  <c r="BA63" i="3" s="1"/>
  <c r="BE62" i="3"/>
  <c r="BD62" i="3"/>
  <c r="BC62" i="3"/>
  <c r="BB62" i="3"/>
  <c r="BB73" i="3" s="1"/>
  <c r="F11" i="2" s="1"/>
  <c r="G62" i="3"/>
  <c r="BA62" i="3" s="1"/>
  <c r="BE61" i="3"/>
  <c r="BD61" i="3"/>
  <c r="BC61" i="3"/>
  <c r="BB61" i="3"/>
  <c r="G61" i="3"/>
  <c r="BA61" i="3" s="1"/>
  <c r="BE60" i="3"/>
  <c r="BD60" i="3"/>
  <c r="BC60" i="3"/>
  <c r="BB60" i="3"/>
  <c r="BA60" i="3"/>
  <c r="G60" i="3"/>
  <c r="BE59" i="3"/>
  <c r="BD59" i="3"/>
  <c r="BD73" i="3" s="1"/>
  <c r="H11" i="2" s="1"/>
  <c r="BC59" i="3"/>
  <c r="BB59" i="3"/>
  <c r="G59" i="3"/>
  <c r="BA59" i="3" s="1"/>
  <c r="B11" i="2"/>
  <c r="A11" i="2"/>
  <c r="G73" i="3"/>
  <c r="C73" i="3"/>
  <c r="BE56" i="3"/>
  <c r="BD56" i="3"/>
  <c r="BC56" i="3"/>
  <c r="BB56" i="3"/>
  <c r="G56" i="3"/>
  <c r="BA56" i="3" s="1"/>
  <c r="BE55" i="3"/>
  <c r="BD55" i="3"/>
  <c r="BC55" i="3"/>
  <c r="BB55" i="3"/>
  <c r="BA55" i="3"/>
  <c r="G55" i="3"/>
  <c r="BE54" i="3"/>
  <c r="BD54" i="3"/>
  <c r="BC54" i="3"/>
  <c r="BB54" i="3"/>
  <c r="G54" i="3"/>
  <c r="BA54" i="3" s="1"/>
  <c r="BE53" i="3"/>
  <c r="BD53" i="3"/>
  <c r="BC53" i="3"/>
  <c r="BB53" i="3"/>
  <c r="BA53" i="3"/>
  <c r="G53" i="3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9" i="3"/>
  <c r="BD49" i="3"/>
  <c r="BC49" i="3"/>
  <c r="BB49" i="3"/>
  <c r="G49" i="3"/>
  <c r="BA49" i="3" s="1"/>
  <c r="BE48" i="3"/>
  <c r="BD48" i="3"/>
  <c r="BC48" i="3"/>
  <c r="BB48" i="3"/>
  <c r="BA48" i="3"/>
  <c r="G48" i="3"/>
  <c r="B10" i="2"/>
  <c r="A10" i="2"/>
  <c r="BD57" i="3"/>
  <c r="H10" i="2" s="1"/>
  <c r="G57" i="3"/>
  <c r="C57" i="3"/>
  <c r="BE45" i="3"/>
  <c r="BD45" i="3"/>
  <c r="BC45" i="3"/>
  <c r="BB45" i="3"/>
  <c r="BA45" i="3"/>
  <c r="G45" i="3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BB46" i="3" s="1"/>
  <c r="F9" i="2" s="1"/>
  <c r="G42" i="3"/>
  <c r="BA42" i="3" s="1"/>
  <c r="BE41" i="3"/>
  <c r="BD41" i="3"/>
  <c r="BC41" i="3"/>
  <c r="BB41" i="3"/>
  <c r="BA41" i="3"/>
  <c r="G41" i="3"/>
  <c r="B9" i="2"/>
  <c r="A9" i="2"/>
  <c r="BD46" i="3"/>
  <c r="H9" i="2" s="1"/>
  <c r="C46" i="3"/>
  <c r="BE38" i="3"/>
  <c r="BD38" i="3"/>
  <c r="BC38" i="3"/>
  <c r="BB38" i="3"/>
  <c r="BA38" i="3"/>
  <c r="G38" i="3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BA34" i="3"/>
  <c r="G34" i="3"/>
  <c r="BE33" i="3"/>
  <c r="BD33" i="3"/>
  <c r="BC33" i="3"/>
  <c r="BB33" i="3"/>
  <c r="G33" i="3"/>
  <c r="BA33" i="3" s="1"/>
  <c r="BE32" i="3"/>
  <c r="BD32" i="3"/>
  <c r="BC32" i="3"/>
  <c r="BB32" i="3"/>
  <c r="BA32" i="3"/>
  <c r="G32" i="3"/>
  <c r="BE31" i="3"/>
  <c r="BD31" i="3"/>
  <c r="BC31" i="3"/>
  <c r="BB31" i="3"/>
  <c r="G31" i="3"/>
  <c r="BA31" i="3" s="1"/>
  <c r="BE30" i="3"/>
  <c r="BD30" i="3"/>
  <c r="BC30" i="3"/>
  <c r="BB30" i="3"/>
  <c r="BA30" i="3"/>
  <c r="G30" i="3"/>
  <c r="BE29" i="3"/>
  <c r="BD29" i="3"/>
  <c r="BC29" i="3"/>
  <c r="BB29" i="3"/>
  <c r="G29" i="3"/>
  <c r="BA29" i="3" s="1"/>
  <c r="BE28" i="3"/>
  <c r="BD28" i="3"/>
  <c r="BC28" i="3"/>
  <c r="BB28" i="3"/>
  <c r="BA28" i="3"/>
  <c r="G28" i="3"/>
  <c r="BE27" i="3"/>
  <c r="BD27" i="3"/>
  <c r="BC27" i="3"/>
  <c r="BB27" i="3"/>
  <c r="G27" i="3"/>
  <c r="BA27" i="3" s="1"/>
  <c r="BE26" i="3"/>
  <c r="BD26" i="3"/>
  <c r="BC26" i="3"/>
  <c r="BB26" i="3"/>
  <c r="BA26" i="3"/>
  <c r="G26" i="3"/>
  <c r="BE25" i="3"/>
  <c r="BD25" i="3"/>
  <c r="BC25" i="3"/>
  <c r="BB25" i="3"/>
  <c r="G25" i="3"/>
  <c r="BA25" i="3" s="1"/>
  <c r="BE24" i="3"/>
  <c r="BD24" i="3"/>
  <c r="BC24" i="3"/>
  <c r="BB24" i="3"/>
  <c r="BA24" i="3"/>
  <c r="G24" i="3"/>
  <c r="BE23" i="3"/>
  <c r="BD23" i="3"/>
  <c r="BC23" i="3"/>
  <c r="BB23" i="3"/>
  <c r="G23" i="3"/>
  <c r="BA23" i="3" s="1"/>
  <c r="BE22" i="3"/>
  <c r="BD22" i="3"/>
  <c r="BC22" i="3"/>
  <c r="BB22" i="3"/>
  <c r="BA22" i="3"/>
  <c r="G22" i="3"/>
  <c r="BE21" i="3"/>
  <c r="BD21" i="3"/>
  <c r="BC21" i="3"/>
  <c r="BB21" i="3"/>
  <c r="G21" i="3"/>
  <c r="BA21" i="3" s="1"/>
  <c r="BE20" i="3"/>
  <c r="BD20" i="3"/>
  <c r="BC20" i="3"/>
  <c r="BB20" i="3"/>
  <c r="BA20" i="3"/>
  <c r="G20" i="3"/>
  <c r="BE19" i="3"/>
  <c r="BD19" i="3"/>
  <c r="BC19" i="3"/>
  <c r="BB19" i="3"/>
  <c r="G19" i="3"/>
  <c r="BA19" i="3" s="1"/>
  <c r="BE18" i="3"/>
  <c r="BD18" i="3"/>
  <c r="BC18" i="3"/>
  <c r="BB18" i="3"/>
  <c r="BA18" i="3"/>
  <c r="G18" i="3"/>
  <c r="BE17" i="3"/>
  <c r="BD17" i="3"/>
  <c r="BC17" i="3"/>
  <c r="BB17" i="3"/>
  <c r="G17" i="3"/>
  <c r="BA17" i="3" s="1"/>
  <c r="BE16" i="3"/>
  <c r="BD16" i="3"/>
  <c r="BC16" i="3"/>
  <c r="BB16" i="3"/>
  <c r="BA16" i="3"/>
  <c r="G16" i="3"/>
  <c r="BE15" i="3"/>
  <c r="BD15" i="3"/>
  <c r="BC15" i="3"/>
  <c r="BB15" i="3"/>
  <c r="G15" i="3"/>
  <c r="BA15" i="3" s="1"/>
  <c r="BE14" i="3"/>
  <c r="BD14" i="3"/>
  <c r="BC14" i="3"/>
  <c r="BB14" i="3"/>
  <c r="BA14" i="3"/>
  <c r="G14" i="3"/>
  <c r="BE13" i="3"/>
  <c r="BD13" i="3"/>
  <c r="BD39" i="3" s="1"/>
  <c r="H8" i="2" s="1"/>
  <c r="BC13" i="3"/>
  <c r="BB13" i="3"/>
  <c r="G13" i="3"/>
  <c r="BA13" i="3" s="1"/>
  <c r="BE12" i="3"/>
  <c r="BD12" i="3"/>
  <c r="BC12" i="3"/>
  <c r="BB12" i="3"/>
  <c r="BB39" i="3" s="1"/>
  <c r="F8" i="2" s="1"/>
  <c r="BA12" i="3"/>
  <c r="G12" i="3"/>
  <c r="B8" i="2"/>
  <c r="A8" i="2"/>
  <c r="C39" i="3"/>
  <c r="BE9" i="3"/>
  <c r="BE10" i="3" s="1"/>
  <c r="I7" i="2" s="1"/>
  <c r="BD9" i="3"/>
  <c r="BC9" i="3"/>
  <c r="BB9" i="3"/>
  <c r="BB10" i="3" s="1"/>
  <c r="F7" i="2" s="1"/>
  <c r="BA9" i="3"/>
  <c r="G9" i="3"/>
  <c r="BE8" i="3"/>
  <c r="BD8" i="3"/>
  <c r="BD10" i="3" s="1"/>
  <c r="H7" i="2" s="1"/>
  <c r="BC8" i="3"/>
  <c r="BC10" i="3" s="1"/>
  <c r="G7" i="2" s="1"/>
  <c r="BB8" i="3"/>
  <c r="G8" i="3"/>
  <c r="BA8" i="3" s="1"/>
  <c r="B7" i="2"/>
  <c r="A7" i="2"/>
  <c r="C10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B316" i="3" l="1"/>
  <c r="F25" i="2" s="1"/>
  <c r="G358" i="3"/>
  <c r="BB357" i="3"/>
  <c r="BB358" i="3" s="1"/>
  <c r="F30" i="2" s="1"/>
  <c r="BC39" i="3"/>
  <c r="G8" i="2" s="1"/>
  <c r="BA57" i="3"/>
  <c r="E10" i="2" s="1"/>
  <c r="BA75" i="3"/>
  <c r="G143" i="3"/>
  <c r="BB216" i="3"/>
  <c r="F21" i="2" s="1"/>
  <c r="G39" i="3"/>
  <c r="G46" i="3"/>
  <c r="BA73" i="3"/>
  <c r="E11" i="2" s="1"/>
  <c r="G134" i="3"/>
  <c r="BB205" i="3"/>
  <c r="F20" i="2" s="1"/>
  <c r="BA134" i="3"/>
  <c r="E16" i="2" s="1"/>
  <c r="BE57" i="3"/>
  <c r="I10" i="2" s="1"/>
  <c r="BA145" i="3"/>
  <c r="BA196" i="3" s="1"/>
  <c r="E18" i="2" s="1"/>
  <c r="G196" i="3"/>
  <c r="BB229" i="3"/>
  <c r="F22" i="2" s="1"/>
  <c r="G337" i="3"/>
  <c r="BB343" i="3"/>
  <c r="BB348" i="3" s="1"/>
  <c r="F28" i="2" s="1"/>
  <c r="G348" i="3"/>
  <c r="G373" i="3"/>
  <c r="BB384" i="3"/>
  <c r="F34" i="2" s="1"/>
  <c r="BE384" i="3"/>
  <c r="I34" i="2" s="1"/>
  <c r="BA10" i="3"/>
  <c r="E7" i="2" s="1"/>
  <c r="BB57" i="3"/>
  <c r="F10" i="2" s="1"/>
  <c r="BA136" i="3"/>
  <c r="BA373" i="3"/>
  <c r="E32" i="2" s="1"/>
  <c r="BD379" i="3"/>
  <c r="H33" i="2" s="1"/>
  <c r="BB377" i="3"/>
  <c r="G379" i="3"/>
  <c r="G384" i="3"/>
  <c r="BC46" i="3"/>
  <c r="G9" i="2" s="1"/>
  <c r="G118" i="3"/>
  <c r="BB259" i="3"/>
  <c r="F23" i="2" s="1"/>
  <c r="BD259" i="3"/>
  <c r="H23" i="2" s="1"/>
  <c r="H35" i="2" s="1"/>
  <c r="C17" i="1" s="1"/>
  <c r="BC285" i="3"/>
  <c r="G24" i="2" s="1"/>
  <c r="BD285" i="3"/>
  <c r="H24" i="2" s="1"/>
  <c r="G316" i="3"/>
  <c r="BD348" i="3"/>
  <c r="H28" i="2" s="1"/>
  <c r="G354" i="3"/>
  <c r="BB360" i="3"/>
  <c r="BB361" i="3" s="1"/>
  <c r="F31" i="2" s="1"/>
  <c r="G361" i="3"/>
  <c r="BC354" i="3"/>
  <c r="G29" i="2" s="1"/>
  <c r="BB379" i="3"/>
  <c r="F33" i="2" s="1"/>
  <c r="BE379" i="3"/>
  <c r="I33" i="2" s="1"/>
  <c r="BA384" i="3"/>
  <c r="E34" i="2" s="1"/>
  <c r="BE73" i="3"/>
  <c r="I11" i="2" s="1"/>
  <c r="BC73" i="3"/>
  <c r="G11" i="2" s="1"/>
  <c r="BC84" i="3"/>
  <c r="G12" i="2" s="1"/>
  <c r="BE134" i="3"/>
  <c r="I16" i="2" s="1"/>
  <c r="BC134" i="3"/>
  <c r="G16" i="2" s="1"/>
  <c r="BC143" i="3"/>
  <c r="G17" i="2" s="1"/>
  <c r="BB285" i="3"/>
  <c r="F24" i="2" s="1"/>
  <c r="BE285" i="3"/>
  <c r="I24" i="2" s="1"/>
  <c r="BA348" i="3"/>
  <c r="E28" i="2" s="1"/>
  <c r="BE348" i="3"/>
  <c r="I28" i="2" s="1"/>
  <c r="BE358" i="3"/>
  <c r="I30" i="2" s="1"/>
  <c r="BA379" i="3"/>
  <c r="E33" i="2" s="1"/>
  <c r="BA46" i="3"/>
  <c r="E9" i="2" s="1"/>
  <c r="BE46" i="3"/>
  <c r="I9" i="2" s="1"/>
  <c r="BA39" i="3"/>
  <c r="E8" i="2" s="1"/>
  <c r="BC196" i="3"/>
  <c r="G18" i="2" s="1"/>
  <c r="BE196" i="3"/>
  <c r="I18" i="2" s="1"/>
  <c r="BC229" i="3"/>
  <c r="G22" i="2" s="1"/>
  <c r="BA259" i="3"/>
  <c r="E23" i="2" s="1"/>
  <c r="BE259" i="3"/>
  <c r="I23" i="2" s="1"/>
  <c r="BB337" i="3"/>
  <c r="F26" i="2" s="1"/>
  <c r="BC259" i="3"/>
  <c r="G23" i="2" s="1"/>
  <c r="BE39" i="3"/>
  <c r="I8" i="2" s="1"/>
  <c r="I35" i="2" s="1"/>
  <c r="C21" i="1" s="1"/>
  <c r="G10" i="3"/>
  <c r="BC57" i="3"/>
  <c r="G10" i="2" s="1"/>
  <c r="BA84" i="3"/>
  <c r="E12" i="2" s="1"/>
  <c r="BE84" i="3"/>
  <c r="I12" i="2" s="1"/>
  <c r="BC118" i="3"/>
  <c r="G13" i="2" s="1"/>
  <c r="BA118" i="3"/>
  <c r="E13" i="2" s="1"/>
  <c r="BE118" i="3"/>
  <c r="I13" i="2" s="1"/>
  <c r="BA143" i="3"/>
  <c r="E17" i="2" s="1"/>
  <c r="BE143" i="3"/>
  <c r="I17" i="2" s="1"/>
  <c r="BC216" i="3"/>
  <c r="G21" i="2" s="1"/>
  <c r="BA229" i="3"/>
  <c r="E22" i="2" s="1"/>
  <c r="BE229" i="3"/>
  <c r="I22" i="2" s="1"/>
  <c r="BC316" i="3"/>
  <c r="G25" i="2" s="1"/>
  <c r="BA337" i="3"/>
  <c r="E26" i="2" s="1"/>
  <c r="BE337" i="3"/>
  <c r="I26" i="2" s="1"/>
  <c r="BC348" i="3"/>
  <c r="G28" i="2" s="1"/>
  <c r="BC358" i="3"/>
  <c r="G30" i="2" s="1"/>
  <c r="BC373" i="3"/>
  <c r="G32" i="2" s="1"/>
  <c r="BC379" i="3"/>
  <c r="G33" i="2" s="1"/>
  <c r="G216" i="3"/>
  <c r="G229" i="3"/>
  <c r="BA316" i="3"/>
  <c r="E25" i="2" s="1"/>
  <c r="BE316" i="3"/>
  <c r="I25" i="2" s="1"/>
  <c r="BB354" i="3"/>
  <c r="F29" i="2" s="1"/>
  <c r="BE354" i="3"/>
  <c r="I29" i="2" s="1"/>
  <c r="BC384" i="3"/>
  <c r="G34" i="2" s="1"/>
  <c r="G285" i="3"/>
  <c r="BA354" i="3"/>
  <c r="E29" i="2" s="1"/>
  <c r="BB373" i="3"/>
  <c r="F32" i="2" s="1"/>
  <c r="BE373" i="3"/>
  <c r="I32" i="2" s="1"/>
  <c r="G35" i="2" l="1"/>
  <c r="C18" i="1" s="1"/>
  <c r="E35" i="2"/>
  <c r="F35" i="2"/>
  <c r="C16" i="1" s="1"/>
  <c r="G47" i="2"/>
  <c r="I47" i="2" s="1"/>
  <c r="G41" i="2"/>
  <c r="I41" i="2" s="1"/>
  <c r="G16" i="1" s="1"/>
  <c r="G46" i="2"/>
  <c r="I46" i="2" s="1"/>
  <c r="G21" i="1" s="1"/>
  <c r="G40" i="2"/>
  <c r="I40" i="2" s="1"/>
  <c r="C15" i="1"/>
  <c r="C19" i="1" s="1"/>
  <c r="C22" i="1" s="1"/>
  <c r="G42" i="2" l="1"/>
  <c r="I42" i="2" s="1"/>
  <c r="G17" i="1" s="1"/>
  <c r="G43" i="2"/>
  <c r="I43" i="2" s="1"/>
  <c r="G18" i="1" s="1"/>
  <c r="G44" i="2"/>
  <c r="I44" i="2" s="1"/>
  <c r="G19" i="1" s="1"/>
  <c r="G45" i="2"/>
  <c r="I45" i="2" s="1"/>
  <c r="G20" i="1" s="1"/>
  <c r="G15" i="1"/>
  <c r="H48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<sst xmlns="http://schemas.openxmlformats.org/spreadsheetml/2006/main" count="1192" uniqueCount="744">
  <si>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</si>
  <si>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</si>
  <si>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</si>
  <si>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</si>
  <si>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</si>
  <si>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</si>
  <si>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</si>
  <si>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</si>
  <si>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</si>
  <si>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</si>
  <si>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</si>
  <si>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</si>
  <si>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</si>
  <si>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</si>
  <si>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</si>
  <si>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</si>
  <si>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</si>
  <si>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</si>
  <si>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</si>
  <si>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</si>
  <si>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</si>
  <si>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</si>
  <si>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</si>
  <si>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</si>
  <si>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</si>
  <si>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</si>
  <si>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</si>
  <si>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</si>
  <si>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</si>
  <si>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</si>
  <si>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</si>
  <si>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</si>
  <si>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</si>
  <si>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</si>
  <si>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</si>
  <si>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</si>
  <si>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</si>
  <si>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</si>
  <si>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</si>
  <si>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</si>
  <si>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</si>
  <si>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</si>
  <si>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</si>
  <si>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</si>
  <si>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</si>
  <si>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</si>
  <si>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</si>
  <si>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</si>
  <si>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</si>
  <si>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</si>
  <si>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</si>
  <si>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</si>
  <si>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</si>
  <si>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</si>
  <si>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</si>
  <si>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</si>
  <si>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</si>
  <si>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</si>
  <si>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</si>
  <si>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</si>
  <si>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</si>
  <si>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</si>
  <si>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</si>
  <si>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</si>
  <si>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</si>
  <si>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</si>
  <si>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</si>
  <si>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</si>
  <si>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</si>
  <si>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</si>
  <si>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</si>
  <si>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</si>
  <si>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</si>
  <si>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</si>
  <si>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</si>
  <si>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</si>
  <si>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20171228</t>
  </si>
  <si>
    <t>Stavební úpravy 5 BJ, Kunčina 223</t>
  </si>
  <si>
    <t>01</t>
  </si>
  <si>
    <t>Stavební část</t>
  </si>
  <si>
    <t>Stavební část                            n</t>
  </si>
  <si>
    <t>2</t>
  </si>
  <si>
    <t>Základy a zvláštní zakládání</t>
  </si>
  <si>
    <t>289904121R00</t>
  </si>
  <si>
    <t xml:space="preserve">Vysekání spár do hl. 3 cm zdiva z lom.kamene hrub. </t>
  </si>
  <si>
    <t>m2</t>
  </si>
  <si>
    <t>289905213R00</t>
  </si>
  <si>
    <t xml:space="preserve">Úprava spár zdiva z lom.kamene hrubého uhlazením </t>
  </si>
  <si>
    <t>3</t>
  </si>
  <si>
    <t>Svislé a kompletní konstrukce</t>
  </si>
  <si>
    <t>310236241R00</t>
  </si>
  <si>
    <t xml:space="preserve">Zazdívka otvorů pl. 0,09 m2 cihlami, tl. zdi 30 cm </t>
  </si>
  <si>
    <t>kus</t>
  </si>
  <si>
    <t>310239211R00</t>
  </si>
  <si>
    <t xml:space="preserve">Zazdívka otvorů plochy do 4 m2 cihlami na MVC </t>
  </si>
  <si>
    <t>m3</t>
  </si>
  <si>
    <t>311271177R00</t>
  </si>
  <si>
    <t xml:space="preserve">Zdivo z tvárnic Ytong hladkých tl. 30 cm </t>
  </si>
  <si>
    <t xml:space="preserve"> m2</t>
  </si>
  <si>
    <t>316381113R00</t>
  </si>
  <si>
    <t>Krycí desky bez přesahu tl. 100 - 120 mm zaslepení komínů</t>
  </si>
  <si>
    <t>317121102RT2</t>
  </si>
  <si>
    <t>Osazení překladu světlost otvoru do 180 cm včetně dodávky RZP 2/10 149x14x14</t>
  </si>
  <si>
    <t>317121251R00</t>
  </si>
  <si>
    <t xml:space="preserve">Montáž ŽB překladů do 180 cm dodatečně do rýh </t>
  </si>
  <si>
    <t>317121251RT2</t>
  </si>
  <si>
    <t>Montáž ŽB překladů do 180 cm dodatečně do rýh včetně dodávky RZP 2/10 149 x 14 x 14 cm</t>
  </si>
  <si>
    <t>317234410R00</t>
  </si>
  <si>
    <t>Vyzdívka mezi, nad nosníky cihlami pálenými na MC vyzdívka nad překlady</t>
  </si>
  <si>
    <t>327212141R00</t>
  </si>
  <si>
    <t>Zdivo nadzákl. z kamene uprav.měkkého vyspravení a doplnění stáv. zdiva do 20%</t>
  </si>
  <si>
    <t>340236212R00</t>
  </si>
  <si>
    <t xml:space="preserve">Zazdívka otvorů pl.0,09m2,cihlami tl.zdi nad 10 cm </t>
  </si>
  <si>
    <t>340237212R00</t>
  </si>
  <si>
    <t xml:space="preserve">Zazdívka otvorů pl.0,25m2,cihlami tl.zdi nad 10 cm </t>
  </si>
  <si>
    <t>340239212R00</t>
  </si>
  <si>
    <t xml:space="preserve">Zazdívka otvorů pl.4 m2,cihlami tl.zdi nad 10 cm </t>
  </si>
  <si>
    <t>340239233U00</t>
  </si>
  <si>
    <t>Zazdívka 4m2 příčky YTONG 10cm obezdění obvodové zdi</t>
  </si>
  <si>
    <t>340239235U00</t>
  </si>
  <si>
    <t xml:space="preserve">Zazdívka 4m2 příčky YTONG 15cm </t>
  </si>
  <si>
    <t>342255024R00</t>
  </si>
  <si>
    <t xml:space="preserve">Příčky z desek Ytong tl. 10 cm </t>
  </si>
  <si>
    <t>342261112RT1</t>
  </si>
  <si>
    <t>Příčka sádrokarton. ocel.kce, 1x oplášť. tl.100 mm desky standard tl. 12,5 mm, izolace Orsil tl. 5 cm</t>
  </si>
  <si>
    <t>342261112RT3</t>
  </si>
  <si>
    <t>Příčka sádrokarton. ocel.kce, 1x oplášť. tl.100 mm desky standard impreg. tl. 12,5 mm, Orsil tl. 5 cm</t>
  </si>
  <si>
    <t>342263310RT2</t>
  </si>
  <si>
    <t>Úprava sádrokartonové příčky pro osazení umývadla do ocelové konstrukce</t>
  </si>
  <si>
    <t>342263320R00</t>
  </si>
  <si>
    <t xml:space="preserve">Úprava sádrokartonové příčky pro osazení WC </t>
  </si>
  <si>
    <t>342263360R00</t>
  </si>
  <si>
    <t xml:space="preserve">Úprava sádrokartonové příčky pro osazení baterie </t>
  </si>
  <si>
    <t>342264051RT1</t>
  </si>
  <si>
    <t>Podhled sádrokartonový na zavěšenou ocel. konstr. desky standard tl. 12,5 mm, bez izolace</t>
  </si>
  <si>
    <t>342264051RT3</t>
  </si>
  <si>
    <t>Podhled sádrokartonový na zavěšenou ocel. konstr. desky standard impreg. tl. 12,5 mm, bez izolace</t>
  </si>
  <si>
    <t>342264098R00</t>
  </si>
  <si>
    <t xml:space="preserve">Příplatek k podhledu sádrokart. za plochu do 10 m2 </t>
  </si>
  <si>
    <t>346244353U00</t>
  </si>
  <si>
    <t xml:space="preserve">Obezd van rovná PPP Ytong tl 75 mm </t>
  </si>
  <si>
    <t>346244361R00</t>
  </si>
  <si>
    <t xml:space="preserve">Zazdívka rýh, potrubí, kapes cihlami tl. 6,5 cm </t>
  </si>
  <si>
    <t>319100020RAA</t>
  </si>
  <si>
    <t>Dodatečná izolace zdiva podřezáním strojní pilou vložení izolační folie tloušťky 2 mm</t>
  </si>
  <si>
    <t>59321100</t>
  </si>
  <si>
    <t>Překlad železobetonový RZP 1/10 119/14/14 zkrácený na 90/14/14</t>
  </si>
  <si>
    <t>4</t>
  </si>
  <si>
    <t>Vodorovné konstrukce</t>
  </si>
  <si>
    <t>411161450U00</t>
  </si>
  <si>
    <t xml:space="preserve">Strop vložky CSD Hurdis, rovné čelo, D+M </t>
  </si>
  <si>
    <t>413232221R00</t>
  </si>
  <si>
    <t xml:space="preserve">Zazdívka zhlaví válcovaných nosníků výšky do 30cm </t>
  </si>
  <si>
    <t>413941123RT4</t>
  </si>
  <si>
    <t>Osazení válcovaných nosníků ve stropech č. 14 - 22 včetně dodávky profilu I č. 18</t>
  </si>
  <si>
    <t>t</t>
  </si>
  <si>
    <t>413941123RT5</t>
  </si>
  <si>
    <t>Osazení válcovaných nosníků ve stropech č. 14 - 22 včetně dodávky profilu I č. 20</t>
  </si>
  <si>
    <t>4-01</t>
  </si>
  <si>
    <t>Venkovní schodiště u vstupu do objektu montované schodiště Presbeton-dodání a montáž,zákl</t>
  </si>
  <si>
    <t>sbr</t>
  </si>
  <si>
    <t>61</t>
  </si>
  <si>
    <t>Upravy povrchů vnitřní</t>
  </si>
  <si>
    <t>610991111R00</t>
  </si>
  <si>
    <t xml:space="preserve">Zakrývání výplní vnitřních otvorů </t>
  </si>
  <si>
    <t>611422122R00</t>
  </si>
  <si>
    <t xml:space="preserve">Omítka vnitřní kleneb, skořepin, MVC, hladká </t>
  </si>
  <si>
    <t>612421615R00</t>
  </si>
  <si>
    <t>Omítka vnitřní zdiva, MVC, hrubá zatřená pod obklady</t>
  </si>
  <si>
    <t>612421626R00</t>
  </si>
  <si>
    <t xml:space="preserve">Omítka vnitřní zdiva, MVC, hladká </t>
  </si>
  <si>
    <t>612421637R00</t>
  </si>
  <si>
    <t xml:space="preserve">Omítka vnitřní zdiva, MVC, štuková </t>
  </si>
  <si>
    <t>612425921R00</t>
  </si>
  <si>
    <t xml:space="preserve">Omítka vápenná vnitřního ostění - hladká </t>
  </si>
  <si>
    <t>612425931R00</t>
  </si>
  <si>
    <t xml:space="preserve">Omítka vápenná vnitřního ostění - štuková </t>
  </si>
  <si>
    <t>612471411R00</t>
  </si>
  <si>
    <t xml:space="preserve">Úprava vnitřních stěn aktivovaným štukem </t>
  </si>
  <si>
    <t>612481118U00</t>
  </si>
  <si>
    <t xml:space="preserve">Potažení stěn sklovlákno+tmel </t>
  </si>
  <si>
    <t>62</t>
  </si>
  <si>
    <t>Upravy povrchů vnější</t>
  </si>
  <si>
    <t>620991121R00</t>
  </si>
  <si>
    <t xml:space="preserve">Zakrývání výplní vnějších otvorů z lešení </t>
  </si>
  <si>
    <t>621421144R00</t>
  </si>
  <si>
    <t xml:space="preserve">Omítka vnější podhledů, MVC,.štuková, slož. 1-2 </t>
  </si>
  <si>
    <t>621472192R00</t>
  </si>
  <si>
    <t xml:space="preserve">Příplatek za tl. jádra 20 mm slož. II. ručně </t>
  </si>
  <si>
    <t>622401931R00</t>
  </si>
  <si>
    <t xml:space="preserve">Příplatek za pracnost, celková pl. otvorů do 35% </t>
  </si>
  <si>
    <t>622405941U00</t>
  </si>
  <si>
    <t xml:space="preserve">KZS začišťovací okenní lišta </t>
  </si>
  <si>
    <t>m</t>
  </si>
  <si>
    <t>622405942U00</t>
  </si>
  <si>
    <t xml:space="preserve">KZS začišťovací parapetní lišta </t>
  </si>
  <si>
    <t>622421143R00</t>
  </si>
  <si>
    <t xml:space="preserve">Omítka vnější stěn, MVC, štuková, složitost 1-2 </t>
  </si>
  <si>
    <t>622421397R00</t>
  </si>
  <si>
    <t xml:space="preserve">Zateplovací systém EPS 70 F tl. 150 mm </t>
  </si>
  <si>
    <t>622471317R00</t>
  </si>
  <si>
    <t xml:space="preserve">Nátěr nebo nástřik stěn vnějších, složitost 1 - 2 </t>
  </si>
  <si>
    <t>622472192R00</t>
  </si>
  <si>
    <t>622491141R00</t>
  </si>
  <si>
    <t xml:space="preserve">Nátěr kam. soklu hydrofobní Hydrofuge Incolore 1 x </t>
  </si>
  <si>
    <t>629451112R00</t>
  </si>
  <si>
    <t>Vyrovnávací vrstva MC šířky do 30 cm pod parapety, sokly, atd.</t>
  </si>
  <si>
    <t>62-01</t>
  </si>
  <si>
    <t xml:space="preserve">Otrýskání povrchu kamenného soklu opískováním </t>
  </si>
  <si>
    <t>62-02</t>
  </si>
  <si>
    <t xml:space="preserve">Sanace zdiva pomocí chemické injektáže </t>
  </si>
  <si>
    <t>63</t>
  </si>
  <si>
    <t>Podlahy a podlahové konstrukce</t>
  </si>
  <si>
    <t>631312611R00</t>
  </si>
  <si>
    <t xml:space="preserve">Mazanina betonová tl. 5 - 8 cm B 20 (C 16/20) </t>
  </si>
  <si>
    <t>631319151R00</t>
  </si>
  <si>
    <t xml:space="preserve">Příplatek za přehlaz. mazanin pod povlaky tl. 8 cm </t>
  </si>
  <si>
    <t>631319171R00</t>
  </si>
  <si>
    <t xml:space="preserve">Příplatek za stržení povrchu mazaniny tl. 8 cm </t>
  </si>
  <si>
    <t>631361921RT5</t>
  </si>
  <si>
    <t>Výztuž mazanin svařovanou sítí z drátů tažených svařovaná síť - drát 6,0 mm, oka 150/150 mm</t>
  </si>
  <si>
    <t>631571003R00</t>
  </si>
  <si>
    <t xml:space="preserve">Násyp ze štěrkopísku 0 - 32,  zpevňující </t>
  </si>
  <si>
    <t>632415102RT1</t>
  </si>
  <si>
    <t>Potěr MFC Level samonivelační ručně tl. 2 mm MFC Level 310 - podkladový</t>
  </si>
  <si>
    <t>632451024R00</t>
  </si>
  <si>
    <t>Vyrovnávací potěr MC 15, v pásu, tl. 50 mm pod vnitřní parapety</t>
  </si>
  <si>
    <t>632451052R00</t>
  </si>
  <si>
    <t>Potěr - jemnozrnná vápenná malta, tl. 15 mm separační vrstva na CSD Hurdis</t>
  </si>
  <si>
    <t>632921413R00</t>
  </si>
  <si>
    <t>Dlažba z dlaždic betonových do MC 10, tl. 60 mm provedení lůžka pro osazení I nosníku ve zdi</t>
  </si>
  <si>
    <t>64</t>
  </si>
  <si>
    <t>Výplně otvorů</t>
  </si>
  <si>
    <t>641960000R00</t>
  </si>
  <si>
    <t xml:space="preserve">Těsnění spár otvorových prvků PU pěnou </t>
  </si>
  <si>
    <t>641991611U00</t>
  </si>
  <si>
    <t xml:space="preserve">Osaz rámů oken z plastů 1m2 na MPP </t>
  </si>
  <si>
    <t>641991721U00</t>
  </si>
  <si>
    <t xml:space="preserve">Osaz rámů oken z plastů 4m2 na MPP </t>
  </si>
  <si>
    <t>642942111RT2</t>
  </si>
  <si>
    <t>Osazení zárubní dveřních ocelových, pl. do 2,5 m2 včetně dodávky zárubně CgH  60 x 197 x 11 cm</t>
  </si>
  <si>
    <t>642942111RT4</t>
  </si>
  <si>
    <t>Osazení zárubní dveřních ocelových, pl. do 2,5 m2 včetně dodávky zárubně CgH  80 x 197 x 11 cm</t>
  </si>
  <si>
    <t>642942212RT2</t>
  </si>
  <si>
    <t>Osazení zárubně do sádrokarton. příčky tl. 100 mm včetně dodávky zárubně CgH 70/100</t>
  </si>
  <si>
    <t>642944121R00</t>
  </si>
  <si>
    <t xml:space="preserve">Osazení ocelových zárubní dodatečně do 2,5 m2. </t>
  </si>
  <si>
    <t>642944121RT3</t>
  </si>
  <si>
    <t>Osazení ocelových zárubní dodatečně do 2,5 m2. včetně dodávky zárubně CgH  70x197x11 cm</t>
  </si>
  <si>
    <t>642944121RT4</t>
  </si>
  <si>
    <t>Osazení ocelových zárubní dodatečně do 2,5 m2. včetně dodávky zárubně CgH  80x197x11 cm</t>
  </si>
  <si>
    <t>642944121RT5</t>
  </si>
  <si>
    <t>Osazení ocelových zárubní dodatečně do 2,5 m2. včetně dodávky zárubně CgH  90x197x11 cm</t>
  </si>
  <si>
    <t>642992610U00</t>
  </si>
  <si>
    <t xml:space="preserve">Osaz dveř zárub plast 2,5m2 na MPP </t>
  </si>
  <si>
    <t>642992720U00</t>
  </si>
  <si>
    <t xml:space="preserve">Osaz dveř zárub plast 4 m2 na MPP </t>
  </si>
  <si>
    <t>644941111U00</t>
  </si>
  <si>
    <t xml:space="preserve">Osazení ventilační mřížka -15x15cm </t>
  </si>
  <si>
    <t>648991113RT2</t>
  </si>
  <si>
    <t>Osazení parapetních desek z plast. hmot š.nad 20cm včetně dodávky parapetní desky Lignodur š. 250 mm</t>
  </si>
  <si>
    <t>648991113RT3</t>
  </si>
  <si>
    <t>Osazení parapetních desek z plast. hmot š.nad 20cm včetně dodávky parapetní desky Lignodur š. 300 mm</t>
  </si>
  <si>
    <t>28395100.M</t>
  </si>
  <si>
    <t>Mřížka větrací plastová 150 x 150 mm</t>
  </si>
  <si>
    <t>55330100</t>
  </si>
  <si>
    <t>Zárubeň ocelová CgH máčená 80x185x11 cm</t>
  </si>
  <si>
    <t>55330103</t>
  </si>
  <si>
    <t>Zárubeň ocelová CgH máčená 90x180x11 cm</t>
  </si>
  <si>
    <t>61143821</t>
  </si>
  <si>
    <t>Okno plastové sklepní 60x40 SK, 2sklo 4-16-4 označení ve výpisu O1</t>
  </si>
  <si>
    <t>61143822</t>
  </si>
  <si>
    <t>Okno plastové jednodílné 40 x 70 cm, S označení ve výpisu O2</t>
  </si>
  <si>
    <t>61143823</t>
  </si>
  <si>
    <t>Okno plastové jednodílné 50 x 70 cm, S označení ve výpisu O3</t>
  </si>
  <si>
    <t>61143824</t>
  </si>
  <si>
    <t>Okno plast. dělené ve výšce 60x160, OS/S označení ve výpisu O4</t>
  </si>
  <si>
    <t>61143825</t>
  </si>
  <si>
    <t>Okno plast. dělené ve výšce 100x160, OS/S označení ve výpisu O5</t>
  </si>
  <si>
    <t>61143826</t>
  </si>
  <si>
    <t>Okno plast. dělené ve výšce 100x150, OS/S označení ve výpisu O6</t>
  </si>
  <si>
    <t>61143827</t>
  </si>
  <si>
    <t>Okno plast. dělené ve výšce 138x160, OS/S označení ve výkrese O7</t>
  </si>
  <si>
    <t>61143828</t>
  </si>
  <si>
    <t>Okno plast. dělené ve výšce 142x150, OS/S označení ve výkrese O8</t>
  </si>
  <si>
    <t>61143829</t>
  </si>
  <si>
    <t>Okno plast. dělené ve výšce 142x160, OS/S označení ve výkrese O9</t>
  </si>
  <si>
    <t>61143830</t>
  </si>
  <si>
    <t>Okno plast. dělené ve výšce 100x140, OS/S označení ve výpisu O10</t>
  </si>
  <si>
    <t>61143831</t>
  </si>
  <si>
    <t>Okno plast. dělené ve výšce 900x140, OS/S označení ve výpisu O11</t>
  </si>
  <si>
    <t>61143832</t>
  </si>
  <si>
    <t>Okno plastové jednodílné 90 x 90 cm OS označení ve výpisu O12</t>
  </si>
  <si>
    <t>61143911</t>
  </si>
  <si>
    <t>Dveře vchodové plastové, 96x205, bezp. sklo označení ve výpisu D8</t>
  </si>
  <si>
    <t>61143912</t>
  </si>
  <si>
    <t>Dveře vchod.plast.2kříd.130x240 cm s nadsvětlíkem označení ve výpisu D9</t>
  </si>
  <si>
    <t>9</t>
  </si>
  <si>
    <t>Ostatní konstrukce, bourání</t>
  </si>
  <si>
    <t>900      RT2</t>
  </si>
  <si>
    <t>Hzs - nezmeřitelné práce   čl.17-1a Práce v tarifní třídě 5</t>
  </si>
  <si>
    <t>hod</t>
  </si>
  <si>
    <t>93</t>
  </si>
  <si>
    <t>Dokončovací práce inženýrskách staveb</t>
  </si>
  <si>
    <t>938533111U00</t>
  </si>
  <si>
    <t xml:space="preserve">Očištění povrchu tlakovou vodou </t>
  </si>
  <si>
    <t>94</t>
  </si>
  <si>
    <t>Lešení a stavební výtahy</t>
  </si>
  <si>
    <t>941941052R00</t>
  </si>
  <si>
    <t xml:space="preserve">Montáž lešení leh.řad.s podlahami,š.1,5 m, H 24 m </t>
  </si>
  <si>
    <t>941941392R00</t>
  </si>
  <si>
    <t>Příplatek za každý měsíc použití lešení k pol.1052 předpoklad 2 měsíce</t>
  </si>
  <si>
    <t>941941852R00</t>
  </si>
  <si>
    <t xml:space="preserve">Demontáž lešení leh.řad.s podlahami,š.1,5 m,H 24 m </t>
  </si>
  <si>
    <t>941955001R00</t>
  </si>
  <si>
    <t xml:space="preserve">Lešení lehké pomocné, výška podlahy do 1,2 m </t>
  </si>
  <si>
    <t>941955003R00</t>
  </si>
  <si>
    <t xml:space="preserve">Lešení lehké pomocné, výška podlahy do 2,5 m </t>
  </si>
  <si>
    <t>944944011R00</t>
  </si>
  <si>
    <t xml:space="preserve">Montáž ochranné sítě z umělých vláken </t>
  </si>
  <si>
    <t>944944031R00</t>
  </si>
  <si>
    <t xml:space="preserve">Příplatek za každý měsíc použití sítí k pol. 4011 </t>
  </si>
  <si>
    <t>944944081R00</t>
  </si>
  <si>
    <t xml:space="preserve">Demontáž ochranné sítě z umělých vláken </t>
  </si>
  <si>
    <t>95</t>
  </si>
  <si>
    <t>Dokončovací konstrukce na pozemních stavbách</t>
  </si>
  <si>
    <t>713191121R00</t>
  </si>
  <si>
    <t>Zakrytí schod. stupňů - překrytím pásem A 400/H kartony, fólií, atd.</t>
  </si>
  <si>
    <t>952901111R00</t>
  </si>
  <si>
    <t xml:space="preserve">Vyčištění budov o výšce podlaží do 4 m </t>
  </si>
  <si>
    <t>952902110R00</t>
  </si>
  <si>
    <t xml:space="preserve">Čištění zametáním v místnostech a chodbách </t>
  </si>
  <si>
    <t>953761131R00</t>
  </si>
  <si>
    <t xml:space="preserve">Odvětrání troubami PVC kruhovými 110x2,8 mm </t>
  </si>
  <si>
    <t>953761133R00</t>
  </si>
  <si>
    <t xml:space="preserve">Odvětrání troubami PVC kruhovými 160x3,2 mm </t>
  </si>
  <si>
    <t>95-01</t>
  </si>
  <si>
    <t xml:space="preserve">Demontáž a opětovná montáž cedule s č.p. </t>
  </si>
  <si>
    <t>95-02</t>
  </si>
  <si>
    <t xml:space="preserve">Demontáž venk osvětlení, el. vedení, apod. </t>
  </si>
  <si>
    <t>96</t>
  </si>
  <si>
    <t>Bourání konstrukcí</t>
  </si>
  <si>
    <t>962031132R00</t>
  </si>
  <si>
    <t xml:space="preserve">Bourání příček cihelných tl. 10 cm </t>
  </si>
  <si>
    <t>962031133R00</t>
  </si>
  <si>
    <t xml:space="preserve">Bourání příček cihelných tl. 15 cm </t>
  </si>
  <si>
    <t>962032231R00</t>
  </si>
  <si>
    <t xml:space="preserve">Bourání zdiva z cihel pálených na MVC </t>
  </si>
  <si>
    <t>962032631R00</t>
  </si>
  <si>
    <t xml:space="preserve">Bourání zdiva komínového z cihel na MVC </t>
  </si>
  <si>
    <t>962084121R00</t>
  </si>
  <si>
    <t xml:space="preserve">Bourání příček deskových, tl. 5 cm </t>
  </si>
  <si>
    <t>964011211R00</t>
  </si>
  <si>
    <t xml:space="preserve">Vybourání ŽB překladů prefa  dl. 3 m, 50 kg/m </t>
  </si>
  <si>
    <t>965031131R00</t>
  </si>
  <si>
    <t xml:space="preserve">Bourání podlah z cihel naplocho, plochy nad 1 m2 </t>
  </si>
  <si>
    <t>965042141R00</t>
  </si>
  <si>
    <t xml:space="preserve">Bourání mazanin betonových tl. 10 cm, nad 4 m2 </t>
  </si>
  <si>
    <t>965081113R00</t>
  </si>
  <si>
    <t xml:space="preserve">Bourání dlažeb z dlaždic půdních plochy nad 1 m2 </t>
  </si>
  <si>
    <t>965081813R00</t>
  </si>
  <si>
    <t xml:space="preserve">Bourání dlaždic teracových tl. nad 1 cm, nad 1 m2 </t>
  </si>
  <si>
    <t>965082933R00</t>
  </si>
  <si>
    <t xml:space="preserve">Odstranění násypu tl. do 20 cm, plocha nad 2 m2 </t>
  </si>
  <si>
    <t>966032911R00</t>
  </si>
  <si>
    <t xml:space="preserve">Odsekání říms okenních předsazených 8 cm </t>
  </si>
  <si>
    <t>966032921R00</t>
  </si>
  <si>
    <t xml:space="preserve">Odsekání říms okenních předsazených nad 8 cm </t>
  </si>
  <si>
    <t>967031132R00</t>
  </si>
  <si>
    <t xml:space="preserve">Přisekání rovných ostění cihelných na MVC </t>
  </si>
  <si>
    <t>968061112R00</t>
  </si>
  <si>
    <t xml:space="preserve">Vyvěšení dřevěných okenních křídel pl. do 1,5 m2 </t>
  </si>
  <si>
    <t>968061125R00</t>
  </si>
  <si>
    <t xml:space="preserve">Vyvěšení dřevěných dveřních křídel pl. do 2 m2 </t>
  </si>
  <si>
    <t>968062354R00</t>
  </si>
  <si>
    <t xml:space="preserve">Vybourání dřevěných rámů oken dvojitých pl. 1 m2 </t>
  </si>
  <si>
    <t>968062355R00</t>
  </si>
  <si>
    <t xml:space="preserve">Vybourání dřevěných rámů oken dvojitých pl. 2 m2 </t>
  </si>
  <si>
    <t>968062356R00</t>
  </si>
  <si>
    <t xml:space="preserve">Vybourání dřevěných rámů oken dvojitých pl. 4 m2 </t>
  </si>
  <si>
    <t>968062455R00</t>
  </si>
  <si>
    <t xml:space="preserve">Vybourání dřevěných dveřních zárubní pl. do 2 m2 </t>
  </si>
  <si>
    <t>968062456R00</t>
  </si>
  <si>
    <t xml:space="preserve">Vybourání dřevěných dveřních zárubní pl. nad 2 m2 </t>
  </si>
  <si>
    <t>968071112R00</t>
  </si>
  <si>
    <t xml:space="preserve">Vyvěšení, zavěšení kovových křídel oken pl. 1,5 m2 </t>
  </si>
  <si>
    <t>968071125R00</t>
  </si>
  <si>
    <t xml:space="preserve">Vyvěšení, zavěšení kovových křídel dveří pl. 2 m2 </t>
  </si>
  <si>
    <t>968072244R00</t>
  </si>
  <si>
    <t xml:space="preserve">Vybourání kovových rámů oken jednod. pl. 1 m2 </t>
  </si>
  <si>
    <t>971033251R00</t>
  </si>
  <si>
    <t xml:space="preserve">Vybourání otv. zeď cihel. 0,0225 m2, tl. 45cm, MVC </t>
  </si>
  <si>
    <t>971033341R00</t>
  </si>
  <si>
    <t xml:space="preserve">Vybourání otv. zeď cihel. pl.0,09 m2, tl.30cm, MVC </t>
  </si>
  <si>
    <t>971033351R00</t>
  </si>
  <si>
    <t xml:space="preserve">Vybourání otv. zeď cihel. pl.0,09 m2, tl.45cm, MVC </t>
  </si>
  <si>
    <t>971033561R00</t>
  </si>
  <si>
    <t xml:space="preserve">Vybourání otv. zeď cihel. pl.1 m2, tl.45 cm, MVC </t>
  </si>
  <si>
    <t>971033631R00</t>
  </si>
  <si>
    <t xml:space="preserve">Vybourání otv. zeď cihel. pl.4 m2, tl.15 cm, MVC </t>
  </si>
  <si>
    <t>971033641R00</t>
  </si>
  <si>
    <t xml:space="preserve">Vybourání otv. zeď cihel. pl.4 m2, tl.30 cm, MVC </t>
  </si>
  <si>
    <t>971033651R00</t>
  </si>
  <si>
    <t xml:space="preserve">Vybourání otv. zeď cihel. pl.4 m2, tl.45 cm, MVC </t>
  </si>
  <si>
    <t>973031812R00</t>
  </si>
  <si>
    <t xml:space="preserve">Vysekání kapes pro zavázání příček tl. 10 cm </t>
  </si>
  <si>
    <t>973031813R00</t>
  </si>
  <si>
    <t xml:space="preserve">Vysekání kapes pro zavázání příček tl. 15 cm </t>
  </si>
  <si>
    <t>973031824R00</t>
  </si>
  <si>
    <t xml:space="preserve">Vysekání kapes pro zavázání zdí tl. 30 cm </t>
  </si>
  <si>
    <t>974031666R00</t>
  </si>
  <si>
    <t xml:space="preserve">Vysekání rýh zeď cihelná vtah. nosníků 15 x 25 cm </t>
  </si>
  <si>
    <t>976074121R00</t>
  </si>
  <si>
    <t>Vybourání kotevních želez zeď cihelná MVC držáky žerdí, žel. konzoly, objímky, apod.</t>
  </si>
  <si>
    <t>978011191R00</t>
  </si>
  <si>
    <t xml:space="preserve">Otlučení omítek vnitřních vápenných stropů do 100% </t>
  </si>
  <si>
    <t>978012191R00</t>
  </si>
  <si>
    <t xml:space="preserve">Otlučení omítek vnitřních rákosov.stropů do 100 % </t>
  </si>
  <si>
    <t>978013191R00</t>
  </si>
  <si>
    <t xml:space="preserve">Otlučení omítek vnitřních stěn v rozsahu do 100 % </t>
  </si>
  <si>
    <t>978015291R00</t>
  </si>
  <si>
    <t xml:space="preserve">Otlučení omítek vnějších MVC v složit.1-4 do 100 % </t>
  </si>
  <si>
    <t>978023411R00</t>
  </si>
  <si>
    <t xml:space="preserve">Vysekání a úprava spár zdiva cihelného mimo komín. </t>
  </si>
  <si>
    <t>978059531R00</t>
  </si>
  <si>
    <t xml:space="preserve">Odsekání vnitřních obkladů stěn nad 2 m2 </t>
  </si>
  <si>
    <t>981012313R00</t>
  </si>
  <si>
    <t xml:space="preserve">Demolice budov, zdivo, podíl konstr. do 20 %, MVC </t>
  </si>
  <si>
    <t>979011111R00</t>
  </si>
  <si>
    <t xml:space="preserve">Svislá doprava suti a vybour. hmot za 2.NP a 1.PP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</si>
  <si>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</si>
  <si>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</si>
  <si>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</si>
  <si>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</si>
  <si>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</si>
  <si>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</si>
  <si>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</si>
  <si>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</si>
  <si>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979087113R00</t>
  </si>
  <si>
    <t xml:space="preserve">Nakládání vybouraných hmot na dopravní prostředky </t>
  </si>
  <si>
    <t>979990001R00</t>
  </si>
  <si>
    <t xml:space="preserve">Poplatek za skládku stavební suti </t>
  </si>
  <si>
    <t>99</t>
  </si>
  <si>
    <t>Staveništní přesun hmot</t>
  </si>
  <si>
    <t>999281111R00</t>
  </si>
  <si>
    <t xml:space="preserve">Přesun hmot pro opravy a údržbu do výšky 25 m </t>
  </si>
  <si>
    <t>711</t>
  </si>
  <si>
    <t>Izolace proti vodě</t>
  </si>
  <si>
    <t>611481113R00</t>
  </si>
  <si>
    <t xml:space="preserve">Potažení hydroizolac sklotextilní výztužnou síťkou </t>
  </si>
  <si>
    <t>711212002RT3</t>
  </si>
  <si>
    <t>Stěrka hydroizolační těsnící hmotou Mapelastic (fa Mapei), pružná hydroizolace</t>
  </si>
  <si>
    <t>711212601R00</t>
  </si>
  <si>
    <t xml:space="preserve">Těsnící pás do spoje podlaha - stěna </t>
  </si>
  <si>
    <t>998711101R00</t>
  </si>
  <si>
    <t xml:space="preserve">Přesun hmot pro izolace proti vodě, výšky do 6 m </t>
  </si>
  <si>
    <t>712</t>
  </si>
  <si>
    <t>Živičné krytiny</t>
  </si>
  <si>
    <t>712600831R00</t>
  </si>
  <si>
    <t xml:space="preserve">Odstranění živič.krytiny střech nad 30° 1vrstvé </t>
  </si>
  <si>
    <t>979011121R00</t>
  </si>
  <si>
    <t xml:space="preserve">Příplatek za každé další podlaží </t>
  </si>
  <si>
    <t>979099141U00</t>
  </si>
  <si>
    <t xml:space="preserve">Skládkovné suť s asfaltem </t>
  </si>
  <si>
    <t>713</t>
  </si>
  <si>
    <t>Izolace tepelné</t>
  </si>
  <si>
    <t>713111111RV3</t>
  </si>
  <si>
    <t>Izolace tepelné stropů vrchem kladené volně 1 vrstva - včetně dodávky Orsil UNI tl. 120 mm</t>
  </si>
  <si>
    <t>713111130RV4</t>
  </si>
  <si>
    <t>Izolace tepelné stropů, vložené mezi krokve 1 vrstva - včetně dodávky Orsil Orsik 160 mm</t>
  </si>
  <si>
    <t>713121111RT1</t>
  </si>
  <si>
    <t>Izolace tepelná podlah na sucho, jednovrstvá materiál ve specifikaci</t>
  </si>
  <si>
    <t>713121121RT1</t>
  </si>
  <si>
    <t>Izolace tepelná podlah na sucho, dvouvrstvá materiál ve specifikaci</t>
  </si>
  <si>
    <t>713191131U00</t>
  </si>
  <si>
    <t xml:space="preserve">Izol tep překrytí PE fólie 0,2mm </t>
  </si>
  <si>
    <t>713191221R00</t>
  </si>
  <si>
    <t xml:space="preserve">Izolace tepelná podlah obložení stěn pásky 100 mm </t>
  </si>
  <si>
    <t>713-01</t>
  </si>
  <si>
    <t xml:space="preserve">Zateplení pochozí půdy - Isover Stepscross tl. 240 </t>
  </si>
  <si>
    <t>Deska polystyrenová EPS 150 S Stabil, tl. 40 mm (1.NP - podlahy)</t>
  </si>
  <si>
    <t>713-02</t>
  </si>
  <si>
    <t>Deska polystyrenová EPS 150 S Stabil, tl. 70 mm (2.NP - nové podlahy)</t>
  </si>
  <si>
    <t>28375327</t>
  </si>
  <si>
    <t>Pásek dilatační okrajový EKOFLEX š. 8 cm tl. 5 mm</t>
  </si>
  <si>
    <t>998713101R00</t>
  </si>
  <si>
    <t xml:space="preserve">Přesun hmot pro izolace tepelné, výšky do 6 m </t>
  </si>
  <si>
    <t>762</t>
  </si>
  <si>
    <t>Konstrukce tesařské</t>
  </si>
  <si>
    <t>762145101R00</t>
  </si>
  <si>
    <t>Montáž sklepních přepážek z laťových příček včetně dodání latí 60/40</t>
  </si>
  <si>
    <t>762331921R00</t>
  </si>
  <si>
    <t xml:space="preserve">Vyřezání části střešní vazby do 224 cm2,do dl.3 m </t>
  </si>
  <si>
    <t>762331931R00</t>
  </si>
  <si>
    <t xml:space="preserve">Vyřezání části střešní vazby do 288 cm2,do dl.3 m </t>
  </si>
  <si>
    <t>762332932R00</t>
  </si>
  <si>
    <t xml:space="preserve">Doplnění části střešní vazby z hranolků do 224 cm2 </t>
  </si>
  <si>
    <t>762332933R00</t>
  </si>
  <si>
    <t xml:space="preserve">Doplnění části střešní vazby z hranolků do 288 cm2 </t>
  </si>
  <si>
    <t>762341811R00</t>
  </si>
  <si>
    <t xml:space="preserve">Demontáž bednění střech rovných z prken hrubých </t>
  </si>
  <si>
    <t>762342202RT4</t>
  </si>
  <si>
    <t>Montáž laťování střech, vzdálenost latí do 22 cm včetně dodávky řeziva, latě 4/6 cm impregnované</t>
  </si>
  <si>
    <t>762342204RT3</t>
  </si>
  <si>
    <t>Montáž laťování střech, svislé, vzdálenost 100 cm včetně dodávky řeziva, hranolek 6/4 cm impregnovan</t>
  </si>
  <si>
    <t>762354811U00</t>
  </si>
  <si>
    <t xml:space="preserve">Dmtž vikýřů trojúhelníkových </t>
  </si>
  <si>
    <t>762354814U00</t>
  </si>
  <si>
    <t xml:space="preserve">Dmtž vikýřů valbových </t>
  </si>
  <si>
    <t>762395000R00</t>
  </si>
  <si>
    <t xml:space="preserve">Spojovací a ochranné prostředky pro střechy </t>
  </si>
  <si>
    <t>762512245RT2</t>
  </si>
  <si>
    <t>Položení podlah pod PVC šroubováním včetně dodávky, dřevotříska tl. 16 mm</t>
  </si>
  <si>
    <t>762522812R00</t>
  </si>
  <si>
    <t xml:space="preserve">Demontáž podlah s polštáři z prken tl. do 50 mm </t>
  </si>
  <si>
    <t>762621120R00</t>
  </si>
  <si>
    <t xml:space="preserve">Montáž dveří tesařských jednokřídlových </t>
  </si>
  <si>
    <t>762811811R00</t>
  </si>
  <si>
    <t xml:space="preserve">Demontáž záklopů z hrubých prken tl. do 3,2 cm </t>
  </si>
  <si>
    <t>762822830R00</t>
  </si>
  <si>
    <t xml:space="preserve">Demontáž stropnic z řeziva o pl.do 450 cm2 </t>
  </si>
  <si>
    <t>762841811R00</t>
  </si>
  <si>
    <t xml:space="preserve">Demontáž podbíjení stropů bez omítky </t>
  </si>
  <si>
    <t>762-02</t>
  </si>
  <si>
    <t>Sedlová pultová stříška nad hlavním vchodem cca 2,30x0,90 m (odhadní cena cca 25.000,- )</t>
  </si>
  <si>
    <t>60596002</t>
  </si>
  <si>
    <t>Řezivo - fošny, hranoly</t>
  </si>
  <si>
    <t>998762102R00</t>
  </si>
  <si>
    <t xml:space="preserve">Přesun hmot pro tesařské konstrukce, výšky do 12 m </t>
  </si>
  <si>
    <t>979990002R00</t>
  </si>
  <si>
    <t xml:space="preserve">Poplatek za skládku - hořlavé materiály </t>
  </si>
  <si>
    <t>764</t>
  </si>
  <si>
    <t>Konstrukce klempířské</t>
  </si>
  <si>
    <t>764322220R00</t>
  </si>
  <si>
    <t>Oplechování okapů Pz, tvrdá krytina, rš 330 mm celový plech pozinkovaný PU nástřikem</t>
  </si>
  <si>
    <t>764322851R00</t>
  </si>
  <si>
    <t xml:space="preserve">Demontáž oplechování okapů, TK, rš 660 mm, do 45° </t>
  </si>
  <si>
    <t>764331831R00</t>
  </si>
  <si>
    <t xml:space="preserve">Demontáž lemování zdí, rš 250 a 330 mm, do 45° </t>
  </si>
  <si>
    <t>764348222U00</t>
  </si>
  <si>
    <t xml:space="preserve">Mtž sněh zachytač tyčový </t>
  </si>
  <si>
    <t>764351837R00</t>
  </si>
  <si>
    <t xml:space="preserve">Demontáž háků, sklon do 45° </t>
  </si>
  <si>
    <t>764355811R00</t>
  </si>
  <si>
    <t xml:space="preserve">Demontáž žlabů nástřeš. oblých, rš 660 mm, do 45° </t>
  </si>
  <si>
    <t>764392210R00</t>
  </si>
  <si>
    <t>Oplechování změny sklonu z Pz plechu, rš 250 mm ocelový plech pozinkovaný PU nástřikem</t>
  </si>
  <si>
    <t>764392851R00</t>
  </si>
  <si>
    <t xml:space="preserve">Demontáž úžlabí, rš 660 mm, sklon do 45° </t>
  </si>
  <si>
    <t>764394220R00</t>
  </si>
  <si>
    <t>Podkladní pás z Pz plechu rš 200 mm, okapnička ocelový plech pozinkovaný PU nástřikem</t>
  </si>
  <si>
    <t>764410250RT1</t>
  </si>
  <si>
    <t>Oplechování parapetů včetně rohů Pz, rš 330 mm ocelový plech pozinkovaný PU nástřikem-lep.Enkolit</t>
  </si>
  <si>
    <t>764410850R00</t>
  </si>
  <si>
    <t xml:space="preserve">Demontáž oplechování parapetů,rš od 100 do 330 mm </t>
  </si>
  <si>
    <t>764421830R00</t>
  </si>
  <si>
    <t xml:space="preserve">Demontáž oplechování říms,rš od 100 do 200 mm </t>
  </si>
  <si>
    <t>764454802R00</t>
  </si>
  <si>
    <t xml:space="preserve">Demontáž odpadních trub kruhových,D 120 mm </t>
  </si>
  <si>
    <t>764778113RT2</t>
  </si>
  <si>
    <t>PREFA žlab podokapní půlkruhový, RŠ 333 mm v barvě červená, zelená, stříbrná, bílá, hnědá</t>
  </si>
  <si>
    <t>764778123RT2</t>
  </si>
  <si>
    <t>PREFA odpadní trouby kruhové, D 120 mm v barvě červená, zelená, stříbrná, bílá, hnědá</t>
  </si>
  <si>
    <t>764778203RT2</t>
  </si>
  <si>
    <t>PREFA kotlík žlabový hranatý, žlab 333 mm,D 100 mm v barvě červená, zelená, stříbrná, bílá, hnědá</t>
  </si>
  <si>
    <t>998764102R00</t>
  </si>
  <si>
    <t xml:space="preserve">Přesun hmot pro klempířské konstr., výšky do 12 m </t>
  </si>
  <si>
    <t>765</t>
  </si>
  <si>
    <t>Krytiny tvrdé</t>
  </si>
  <si>
    <t>765312288R00</t>
  </si>
  <si>
    <t xml:space="preserve">Pás ochranný větrací okapní 500/10 cm plast </t>
  </si>
  <si>
    <t>765321810R00</t>
  </si>
  <si>
    <t xml:space="preserve">Demontáž krytiny z AZC čtverců do suti, na bednění </t>
  </si>
  <si>
    <t>765321840R00</t>
  </si>
  <si>
    <t xml:space="preserve">Příplatek za sklon přes 30 do 45°, do suti </t>
  </si>
  <si>
    <t>765322211RT1</t>
  </si>
  <si>
    <t>Krytina vláknocement. Dacora, jednoduchá, na latě jednoduché krytí - česká šablona</t>
  </si>
  <si>
    <t>765322690R00</t>
  </si>
  <si>
    <t xml:space="preserve">Příplatek za sklon přes 30 do 45° </t>
  </si>
  <si>
    <t>765322703RT1</t>
  </si>
  <si>
    <t>Ventilační hlavice SL, plast ventilační hlavice pro šablony a obdélníky</t>
  </si>
  <si>
    <t>765322705RT1</t>
  </si>
  <si>
    <t>Odvětrávací hlavice LG 200, plast odvětrávací hlavice pro šablony a obdélníky</t>
  </si>
  <si>
    <t>765322708R00</t>
  </si>
  <si>
    <t xml:space="preserve">Anténní prostupy AZ 16, plast </t>
  </si>
  <si>
    <t>765322715R00</t>
  </si>
  <si>
    <t xml:space="preserve">Výlez na střechu,  s povrchovou úpravou </t>
  </si>
  <si>
    <t>765322801R00</t>
  </si>
  <si>
    <t xml:space="preserve">Samostatné přiřezání a uchycení - rovné, Cembrit </t>
  </si>
  <si>
    <t>765322802R00</t>
  </si>
  <si>
    <t xml:space="preserve">Samostatné přiřezání a uchycení - šikmé, Cembrit </t>
  </si>
  <si>
    <t>765328522RT1</t>
  </si>
  <si>
    <t>Hřeben, univerzální větrací systém hřebenáč kónický</t>
  </si>
  <si>
    <t>765328661RT2</t>
  </si>
  <si>
    <t>Nároží, střechy ze šablon i z obdélníků hřebenáč kónický</t>
  </si>
  <si>
    <t>765328811R00</t>
  </si>
  <si>
    <t xml:space="preserve">Demontáž hřebenů a nároží AZC, kryt. hladká, suť </t>
  </si>
  <si>
    <t>765799311RK4</t>
  </si>
  <si>
    <t>Montáž fólie na krokve přibitím s přelepením spojů podstřešní difúzní fólie Jutafol D 140 speciál</t>
  </si>
  <si>
    <t>765-01</t>
  </si>
  <si>
    <t xml:space="preserve">Větrací hlavice 400x400, větrací plocha 100cm2 </t>
  </si>
  <si>
    <t>765-02</t>
  </si>
  <si>
    <t xml:space="preserve">Držák pro tyčovou zábranu, H42 </t>
  </si>
  <si>
    <t>765-03</t>
  </si>
  <si>
    <t>Tyč sněhové zábrany, H48 20x2000 mm</t>
  </si>
  <si>
    <t>765-04</t>
  </si>
  <si>
    <t>Spojka pro tyč sněhové zábrany, H50 25x80 mm</t>
  </si>
  <si>
    <t>765-05</t>
  </si>
  <si>
    <t>Koncovka pro tyč sněhové zábrany, H52 25x50 mm</t>
  </si>
  <si>
    <t>998765102R00</t>
  </si>
  <si>
    <t xml:space="preserve">Přesun hmot pro krytiny tvrdé, výšky do 12 m </t>
  </si>
  <si>
    <t>979087017R00</t>
  </si>
  <si>
    <t xml:space="preserve">Odvoz konstrukcí z AZC na skládku do 5 km </t>
  </si>
  <si>
    <t>979087018R00</t>
  </si>
  <si>
    <t xml:space="preserve">Odvoz na skládku  AZC, příplatek za dalších 5 km </t>
  </si>
  <si>
    <t>979098151U00</t>
  </si>
  <si>
    <t xml:space="preserve">Skládkovné suť s azbestem </t>
  </si>
  <si>
    <t>766</t>
  </si>
  <si>
    <t>Konstrukce truhlářské</t>
  </si>
  <si>
    <t>766661112R00</t>
  </si>
  <si>
    <t xml:space="preserve">Montáž dveří do zárubně,otevíravých 1kř.do 0,8 m </t>
  </si>
  <si>
    <t>766661122R00</t>
  </si>
  <si>
    <t xml:space="preserve">Montáž dveří do zárubně,otevíravých 1kř.nad 0,8 m </t>
  </si>
  <si>
    <t>766661413R00</t>
  </si>
  <si>
    <t xml:space="preserve">Montáž dveří protipožár.1kř.do 80 cm, bez kukátka </t>
  </si>
  <si>
    <t>766670021R00</t>
  </si>
  <si>
    <t xml:space="preserve">Montáž kliky a štítku </t>
  </si>
  <si>
    <t>766695212R00</t>
  </si>
  <si>
    <t xml:space="preserve">Montáž prahů dveří jednokřídlových š. do 10 cm </t>
  </si>
  <si>
    <t>766812113R00</t>
  </si>
  <si>
    <t>Montáž kuchyňských linek dřev.na stěnu š.do 1,8 m vč. el. sporáku vestavěného</t>
  </si>
  <si>
    <t>766-01</t>
  </si>
  <si>
    <t>Dřevěné laťové dveře 80x185 cm, latě 60/40 zárubeň tesařská, zámek visací</t>
  </si>
  <si>
    <t>54913640</t>
  </si>
  <si>
    <t>Kování vrchní - klika a štíty dveřní pro klíč 2610</t>
  </si>
  <si>
    <t>sada</t>
  </si>
  <si>
    <t>54913648</t>
  </si>
  <si>
    <t>Kování vrchní - klika a štíty dv. pro vložku 26102</t>
  </si>
  <si>
    <t>61160128</t>
  </si>
  <si>
    <t>Dveře vnitřní hladké plné 1 kříd. 60x197 označ. ve výpisu D2</t>
  </si>
  <si>
    <t>61160158</t>
  </si>
  <si>
    <t>Dveře vnitřní hladké plné 1 kříd. 70x197 označ. ve výpisu D4</t>
  </si>
  <si>
    <t>61160186</t>
  </si>
  <si>
    <t>Dveře vnitřní hladké plné 1 kříd. 80x185 označ. ve výpisu D1</t>
  </si>
  <si>
    <t>61160188</t>
  </si>
  <si>
    <t>Dveře vnitřní hladké plné 1 kříd. 80x197 označ. ve výpisu D3</t>
  </si>
  <si>
    <t>61160216</t>
  </si>
  <si>
    <t>Dveře vnitřní hladké plné 1 kříd. 90x197 označ. ve výpisu D6</t>
  </si>
  <si>
    <t>61160218</t>
  </si>
  <si>
    <t>Dveře vnitřní hladké plné 1 kříd. 90x180 označ. ve výpisu D7</t>
  </si>
  <si>
    <t>61165310</t>
  </si>
  <si>
    <t>Dveře vnitřní protipožární 80x197 cm označ. ve výpisu D5</t>
  </si>
  <si>
    <t>61187176.z</t>
  </si>
  <si>
    <t>Prah dubový</t>
  </si>
  <si>
    <t>61581622.A</t>
  </si>
  <si>
    <t>soubor</t>
  </si>
  <si>
    <t>998766101R00</t>
  </si>
  <si>
    <t xml:space="preserve">Přesun hmot pro truhlářské konstr., výšky do 6 m </t>
  </si>
  <si>
    <t>767</t>
  </si>
  <si>
    <t>Konstrukce zámečnické</t>
  </si>
  <si>
    <t>767200001RA0</t>
  </si>
  <si>
    <t xml:space="preserve">Zábradlí schodištové, žárově zinkované </t>
  </si>
  <si>
    <t>771</t>
  </si>
  <si>
    <t>Podlahy z dlaždic a obklady</t>
  </si>
  <si>
    <t>771101121R00</t>
  </si>
  <si>
    <t xml:space="preserve">Provedení penetrace podkladu </t>
  </si>
  <si>
    <t>771473142U00</t>
  </si>
  <si>
    <t xml:space="preserve">Mtž sokl keram+žlábek lepidlo -120 </t>
  </si>
  <si>
    <t>771575109R00</t>
  </si>
  <si>
    <t xml:space="preserve">Montáž podlah keram.,režné hladké, tmel, 30x30 cm </t>
  </si>
  <si>
    <t>771579795R00</t>
  </si>
  <si>
    <t xml:space="preserve">Příplatek za spárování vodotěsnou hmotou - plošně </t>
  </si>
  <si>
    <t>771-01</t>
  </si>
  <si>
    <t>Dlažba keramická - odhadní cena (podlahy + soklíky + prořez)</t>
  </si>
  <si>
    <t>998771101R00</t>
  </si>
  <si>
    <t xml:space="preserve">Přesun hmot pro podlahy z dlaždic, výšky do 6 m </t>
  </si>
  <si>
    <t>775</t>
  </si>
  <si>
    <t>Podlahy vlysové a parketové</t>
  </si>
  <si>
    <t>775413021R00</t>
  </si>
  <si>
    <t xml:space="preserve">Montáž podlahové lišty připevněné vruty, výš. 6 cm </t>
  </si>
  <si>
    <t>775540020RA0</t>
  </si>
  <si>
    <t xml:space="preserve">Podlahy lamelové - laminát, zámkový spoj </t>
  </si>
  <si>
    <t>61418051.A</t>
  </si>
  <si>
    <t>Lišta dřevěná profilovaná</t>
  </si>
  <si>
    <t>998775101R00</t>
  </si>
  <si>
    <t xml:space="preserve">Přesun hmot pro podlahy vlysové, výšky do 6 m </t>
  </si>
  <si>
    <t>776</t>
  </si>
  <si>
    <t>Podlahy povlakové</t>
  </si>
  <si>
    <t>776510010RA0</t>
  </si>
  <si>
    <t xml:space="preserve">Demontáž povlakových podlah z nášlapné plochy </t>
  </si>
  <si>
    <t>776520010RAF</t>
  </si>
  <si>
    <t>Podlaha povlaková z PVC pásů, soklík podlahovina Standard tloušťky 2,0 mm</t>
  </si>
  <si>
    <t>778</t>
  </si>
  <si>
    <t>Podlahy plovoucí</t>
  </si>
  <si>
    <t>775542022R00</t>
  </si>
  <si>
    <t xml:space="preserve">Podložka Mirelon 3 mm pod lamelové podlahy </t>
  </si>
  <si>
    <t>781</t>
  </si>
  <si>
    <t>Obklady keramické</t>
  </si>
  <si>
    <t>781101121R00</t>
  </si>
  <si>
    <t>781310121R00</t>
  </si>
  <si>
    <t xml:space="preserve">Obkládání ostění do tmele šířky do 300 mm </t>
  </si>
  <si>
    <t>781320121R00</t>
  </si>
  <si>
    <t xml:space="preserve">Obkládání parapetů do tmele šířky do 300 mm </t>
  </si>
  <si>
    <t>781415011R00</t>
  </si>
  <si>
    <t>Montáž obkladů stěn, porovin. tmel, 10,8x10,8 cm za kuchyňskou linkou</t>
  </si>
  <si>
    <t>781415015R00</t>
  </si>
  <si>
    <t xml:space="preserve">Montáž obkladů stěn, porovin., do tmele, 30x15 cm </t>
  </si>
  <si>
    <t>781419706R00</t>
  </si>
  <si>
    <t xml:space="preserve">Příplatek za spárovací vodotěsnou hmotu - plošně </t>
  </si>
  <si>
    <t>781493111U00</t>
  </si>
  <si>
    <t xml:space="preserve">Plastový profil lepený rohový </t>
  </si>
  <si>
    <t>781-01</t>
  </si>
  <si>
    <t>Obklad 100x100 - kuchyně (odhadní cena)</t>
  </si>
  <si>
    <t>781-02</t>
  </si>
  <si>
    <t>Obklady - wc, koupelny (odhadní cena)</t>
  </si>
  <si>
    <t>998781101R00</t>
  </si>
  <si>
    <t xml:space="preserve">Přesun hmot pro obklady keramické, výšky do 6 m </t>
  </si>
  <si>
    <t>783</t>
  </si>
  <si>
    <t>Nátěry</t>
  </si>
  <si>
    <t>783201811R00</t>
  </si>
  <si>
    <t xml:space="preserve">Odstranění nátěrů z kovových konstrukcí oškrábáním </t>
  </si>
  <si>
    <t>783225100R00</t>
  </si>
  <si>
    <t xml:space="preserve">Nátěr syntetický kovových konstrukcí 2x + 1x email </t>
  </si>
  <si>
    <t>783695233U00</t>
  </si>
  <si>
    <t xml:space="preserve">Nátěr vod ře truh DÜFA 3x lazur lak </t>
  </si>
  <si>
    <t>783782205R00</t>
  </si>
  <si>
    <t xml:space="preserve">Nátěr tesařských konstrukcí Bochemitem QB 2x </t>
  </si>
  <si>
    <t>784</t>
  </si>
  <si>
    <t>Malby</t>
  </si>
  <si>
    <t>784422271R00</t>
  </si>
  <si>
    <t xml:space="preserve">Malba vápenná 2x, pačok 2x,1barva, místn. do 3,8 m </t>
  </si>
  <si>
    <t>784442001RT2</t>
  </si>
  <si>
    <t>Malba disperzní interiérová HET, výška do 3,8 m Klasik 1barevná, 2x nátěr, 1x penetrace</t>
  </si>
  <si>
    <t>784442021RT1</t>
  </si>
  <si>
    <t>Malba disperzní interiérová HET, výška do 3,8 m Hetline pro sádrokartony, 2 x nátěr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</si>
  <si>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</si>
  <si>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</si>
  <si>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</si>
  <si>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</si>
  <si>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</si>
  <si>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</si>
  <si>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</si>
  <si>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</si>
  <si>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Linka kuchyňská atypická 180 cm vč. dodávky el.sporáku vestavěného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</si>
</sst>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20171228</v>
      </c>
      <c r="D2" s="5" t="str">
        <f>Rekapitulace!G2</f>
        <v>Stavební část                            n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4"/>
      <c r="D8" s="204"/>
      <c r="E8" s="205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4">
        <f>Projektant</f>
        <v>0</v>
      </c>
      <c r="D9" s="204"/>
      <c r="E9" s="205"/>
      <c r="F9" s="13"/>
      <c r="G9" s="34"/>
      <c r="H9" s="35"/>
    </row>
    <row r="10" spans="1:57" x14ac:dyDescent="0.2">
      <c r="A10" s="29" t="s">
        <v>14</v>
      </c>
      <c r="B10" s="13"/>
      <c r="C10" s="204"/>
      <c r="D10" s="204"/>
      <c r="E10" s="204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4"/>
      <c r="D11" s="204"/>
      <c r="E11" s="204"/>
      <c r="F11" s="39" t="s">
        <v>16</v>
      </c>
      <c r="G11" s="40">
        <v>20171228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06"/>
      <c r="D12" s="206"/>
      <c r="E12" s="206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Rekapitulace!A40</f>
        <v>Ztížené výrobní podmínky</v>
      </c>
      <c r="E15" s="58"/>
      <c r="F15" s="59"/>
      <c r="G15" s="56">
        <f>Rekapitulace!I40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Rekapitulace!A41</f>
        <v>Oborová přirážka</v>
      </c>
      <c r="E16" s="60"/>
      <c r="F16" s="61"/>
      <c r="G16" s="56">
        <f>Rekapitulace!I41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Rekapitulace!A42</f>
        <v>Přesun stavebních kapacit</v>
      </c>
      <c r="E17" s="60"/>
      <c r="F17" s="61"/>
      <c r="G17" s="56">
        <f>Rekapitulace!I42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Rekapitulace!A43</f>
        <v>Mimostaveništní doprava</v>
      </c>
      <c r="E18" s="60"/>
      <c r="F18" s="61"/>
      <c r="G18" s="56">
        <f>Rekapitulace!I43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Rekapitulace!A44</f>
        <v>Zařízení staveniště</v>
      </c>
      <c r="E19" s="60"/>
      <c r="F19" s="61"/>
      <c r="G19" s="56">
        <f>Rekapitulace!I44</f>
        <v>0</v>
      </c>
    </row>
    <row r="20" spans="1:7" ht="15.95" customHeight="1" x14ac:dyDescent="0.2">
      <c r="A20" s="64"/>
      <c r="B20" s="55"/>
      <c r="C20" s="56"/>
      <c r="D20" s="9" t="str">
        <f>Rekapitulace!A45</f>
        <v>Provoz investora</v>
      </c>
      <c r="E20" s="60"/>
      <c r="F20" s="61"/>
      <c r="G20" s="56">
        <f>Rekapitulace!I45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Rekapitulace!A46</f>
        <v>Kompletační činnost (IČD)</v>
      </c>
      <c r="E21" s="60"/>
      <c r="F21" s="61"/>
      <c r="G21" s="56">
        <f>Rekapitulace!I46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07" t="s">
        <v>33</v>
      </c>
      <c r="B23" s="208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15</v>
      </c>
      <c r="D30" s="86" t="s">
        <v>43</v>
      </c>
      <c r="E30" s="88"/>
      <c r="F30" s="199">
        <f>C23-F32</f>
        <v>0</v>
      </c>
      <c r="G30" s="200"/>
    </row>
    <row r="31" spans="1:7" x14ac:dyDescent="0.2">
      <c r="A31" s="85" t="s">
        <v>44</v>
      </c>
      <c r="B31" s="86"/>
      <c r="C31" s="87">
        <f>SazbaDPH1</f>
        <v>15</v>
      </c>
      <c r="D31" s="86" t="s">
        <v>45</v>
      </c>
      <c r="E31" s="88"/>
      <c r="F31" s="199">
        <f>ROUND(PRODUCT(F30,C31/100),0)</f>
        <v>0</v>
      </c>
      <c r="G31" s="200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199">
        <v>0</v>
      </c>
      <c r="G32" s="200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199">
        <f>ROUND(PRODUCT(F32,C33/100),0)</f>
        <v>0</v>
      </c>
      <c r="G33" s="200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1">
        <f>ROUND(SUM(F30:F33),0)</f>
        <v>0</v>
      </c>
      <c r="G34" s="202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3"/>
      <c r="C37" s="203"/>
      <c r="D37" s="203"/>
      <c r="E37" s="203"/>
      <c r="F37" s="203"/>
      <c r="G37" s="203"/>
      <c r="H37" t="s">
        <v>5</v>
      </c>
    </row>
    <row r="38" spans="1:8" ht="12.75" customHeight="1" x14ac:dyDescent="0.2">
      <c r="A38" s="96"/>
      <c r="B38" s="203"/>
      <c r="C38" s="203"/>
      <c r="D38" s="203"/>
      <c r="E38" s="203"/>
      <c r="F38" s="203"/>
      <c r="G38" s="203"/>
      <c r="H38" t="s">
        <v>5</v>
      </c>
    </row>
    <row r="39" spans="1:8" x14ac:dyDescent="0.2">
      <c r="A39" s="96"/>
      <c r="B39" s="203"/>
      <c r="C39" s="203"/>
      <c r="D39" s="203"/>
      <c r="E39" s="203"/>
      <c r="F39" s="203"/>
      <c r="G39" s="203"/>
      <c r="H39" t="s">
        <v>5</v>
      </c>
    </row>
    <row r="40" spans="1:8" x14ac:dyDescent="0.2">
      <c r="A40" s="96"/>
      <c r="B40" s="203"/>
      <c r="C40" s="203"/>
      <c r="D40" s="203"/>
      <c r="E40" s="203"/>
      <c r="F40" s="203"/>
      <c r="G40" s="203"/>
      <c r="H40" t="s">
        <v>5</v>
      </c>
    </row>
    <row r="41" spans="1:8" x14ac:dyDescent="0.2">
      <c r="A41" s="96"/>
      <c r="B41" s="203"/>
      <c r="C41" s="203"/>
      <c r="D41" s="203"/>
      <c r="E41" s="203"/>
      <c r="F41" s="203"/>
      <c r="G41" s="203"/>
      <c r="H41" t="s">
        <v>5</v>
      </c>
    </row>
    <row r="42" spans="1:8" x14ac:dyDescent="0.2">
      <c r="A42" s="96"/>
      <c r="B42" s="203"/>
      <c r="C42" s="203"/>
      <c r="D42" s="203"/>
      <c r="E42" s="203"/>
      <c r="F42" s="203"/>
      <c r="G42" s="203"/>
      <c r="H42" t="s">
        <v>5</v>
      </c>
    </row>
    <row r="43" spans="1:8" x14ac:dyDescent="0.2">
      <c r="A43" s="96"/>
      <c r="B43" s="203"/>
      <c r="C43" s="203"/>
      <c r="D43" s="203"/>
      <c r="E43" s="203"/>
      <c r="F43" s="203"/>
      <c r="G43" s="203"/>
      <c r="H43" t="s">
        <v>5</v>
      </c>
    </row>
    <row r="44" spans="1:8" x14ac:dyDescent="0.2">
      <c r="A44" s="96"/>
      <c r="B44" s="203"/>
      <c r="C44" s="203"/>
      <c r="D44" s="203"/>
      <c r="E44" s="203"/>
      <c r="F44" s="203"/>
      <c r="G44" s="203"/>
      <c r="H44" t="s">
        <v>5</v>
      </c>
    </row>
    <row r="45" spans="1:8" ht="0.75" customHeight="1" x14ac:dyDescent="0.2">
      <c r="A45" s="96"/>
      <c r="B45" s="203"/>
      <c r="C45" s="203"/>
      <c r="D45" s="203"/>
      <c r="E45" s="203"/>
      <c r="F45" s="203"/>
      <c r="G45" s="203"/>
      <c r="H45" t="s">
        <v>5</v>
      </c>
    </row>
    <row r="46" spans="1:8" x14ac:dyDescent="0.2">
      <c r="B46" s="198"/>
      <c r="C46" s="198"/>
      <c r="D46" s="198"/>
      <c r="E46" s="198"/>
      <c r="F46" s="198"/>
      <c r="G46" s="198"/>
    </row>
    <row r="47" spans="1:8" x14ac:dyDescent="0.2">
      <c r="B47" s="198"/>
      <c r="C47" s="198"/>
      <c r="D47" s="198"/>
      <c r="E47" s="198"/>
      <c r="F47" s="198"/>
      <c r="G47" s="198"/>
    </row>
    <row r="48" spans="1:8" x14ac:dyDescent="0.2">
      <c r="B48" s="198"/>
      <c r="C48" s="198"/>
      <c r="D48" s="198"/>
      <c r="E48" s="198"/>
      <c r="F48" s="198"/>
      <c r="G48" s="198"/>
    </row>
    <row r="49" spans="2:7" x14ac:dyDescent="0.2">
      <c r="B49" s="198"/>
      <c r="C49" s="198"/>
      <c r="D49" s="198"/>
      <c r="E49" s="198"/>
      <c r="F49" s="198"/>
      <c r="G49" s="198"/>
    </row>
    <row r="50" spans="2:7" x14ac:dyDescent="0.2">
      <c r="B50" s="198"/>
      <c r="C50" s="198"/>
      <c r="D50" s="198"/>
      <c r="E50" s="198"/>
      <c r="F50" s="198"/>
      <c r="G50" s="198"/>
    </row>
    <row r="51" spans="2:7" x14ac:dyDescent="0.2">
      <c r="B51" s="198"/>
      <c r="C51" s="198"/>
      <c r="D51" s="198"/>
      <c r="E51" s="198"/>
      <c r="F51" s="198"/>
      <c r="G51" s="198"/>
    </row>
    <row r="52" spans="2:7" x14ac:dyDescent="0.2">
      <c r="B52" s="198"/>
      <c r="C52" s="198"/>
      <c r="D52" s="198"/>
      <c r="E52" s="198"/>
      <c r="F52" s="198"/>
      <c r="G52" s="198"/>
    </row>
    <row r="53" spans="2:7" x14ac:dyDescent="0.2">
      <c r="B53" s="198"/>
      <c r="C53" s="198"/>
      <c r="D53" s="198"/>
      <c r="E53" s="198"/>
      <c r="F53" s="198"/>
      <c r="G53" s="198"/>
    </row>
    <row r="54" spans="2:7" x14ac:dyDescent="0.2">
      <c r="B54" s="198"/>
      <c r="C54" s="198"/>
      <c r="D54" s="198"/>
      <c r="E54" s="198"/>
      <c r="F54" s="198"/>
      <c r="G54" s="198"/>
    </row>
    <row r="55" spans="2:7" x14ac:dyDescent="0.2">
      <c r="B55" s="198"/>
      <c r="C55" s="198"/>
      <c r="D55" s="198"/>
      <c r="E55" s="198"/>
      <c r="F55" s="198"/>
      <c r="G55" s="19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9"/>
  <sheetViews>
    <sheetView workbookViewId="0">
      <selection activeCell="H48" sqref="H48:I4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09" t="s">
        <v>48</v>
      </c>
      <c r="B1" s="210"/>
      <c r="C1" s="97" t="str">
        <f>CONCATENATE(cislostavby," ",nazevstavby)</f>
        <v>20171228 Stavební úpravy 5 BJ, Kunčina 223</v>
      </c>
      <c r="D1" s="98"/>
      <c r="E1" s="99"/>
      <c r="F1" s="98"/>
      <c r="G1" s="100" t="s">
        <v>49</v>
      </c>
      <c r="H1" s="101" t="s">
        <v>76</v>
      </c>
      <c r="I1" s="102"/>
    </row>
    <row r="2" spans="1:9" ht="13.5" thickBot="1" x14ac:dyDescent="0.25">
      <c r="A2" s="211" t="s">
        <v>50</v>
      </c>
      <c r="B2" s="212"/>
      <c r="C2" s="103" t="str">
        <f>CONCATENATE(cisloobjektu," ",nazevobjektu)</f>
        <v>01 Stavební část</v>
      </c>
      <c r="D2" s="104"/>
      <c r="E2" s="105"/>
      <c r="F2" s="104"/>
      <c r="G2" s="213" t="s">
        <v>80</v>
      </c>
      <c r="H2" s="214"/>
      <c r="I2" s="215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">
      <c r="A7" s="194" t="str">
        <f>Položky!B7</f>
        <v>2</v>
      </c>
      <c r="B7" s="115" t="str">
        <f>Položky!C7</f>
        <v>Základy a zvláštní zakládání</v>
      </c>
      <c r="C7" s="66"/>
      <c r="D7" s="116"/>
      <c r="E7" s="195">
        <f>Položky!BA10</f>
        <v>0</v>
      </c>
      <c r="F7" s="196">
        <f>Položky!BB10</f>
        <v>0</v>
      </c>
      <c r="G7" s="196">
        <f>Položky!BC10</f>
        <v>0</v>
      </c>
      <c r="H7" s="196">
        <f>Položky!BD10</f>
        <v>0</v>
      </c>
      <c r="I7" s="197">
        <f>Položky!BE10</f>
        <v>0</v>
      </c>
    </row>
    <row r="8" spans="1:9" s="35" customFormat="1" x14ac:dyDescent="0.2">
      <c r="A8" s="194" t="str">
        <f>Položky!B11</f>
        <v>3</v>
      </c>
      <c r="B8" s="115" t="str">
        <f>Položky!C11</f>
        <v>Svislé a kompletní konstrukce</v>
      </c>
      <c r="C8" s="66"/>
      <c r="D8" s="116"/>
      <c r="E8" s="195">
        <f>Položky!BA39</f>
        <v>0</v>
      </c>
      <c r="F8" s="196">
        <f>Položky!BB39</f>
        <v>0</v>
      </c>
      <c r="G8" s="196">
        <f>Položky!BC39</f>
        <v>0</v>
      </c>
      <c r="H8" s="196">
        <f>Položky!BD39</f>
        <v>0</v>
      </c>
      <c r="I8" s="197">
        <f>Položky!BE39</f>
        <v>0</v>
      </c>
    </row>
    <row r="9" spans="1:9" s="35" customFormat="1" x14ac:dyDescent="0.2">
      <c r="A9" s="194" t="str">
        <f>Položky!B40</f>
        <v>4</v>
      </c>
      <c r="B9" s="115" t="str">
        <f>Položky!C40</f>
        <v>Vodorovné konstrukce</v>
      </c>
      <c r="C9" s="66"/>
      <c r="D9" s="116"/>
      <c r="E9" s="195">
        <f>Položky!BA46</f>
        <v>0</v>
      </c>
      <c r="F9" s="196">
        <f>Položky!BB46</f>
        <v>0</v>
      </c>
      <c r="G9" s="196">
        <f>Položky!BC46</f>
        <v>0</v>
      </c>
      <c r="H9" s="196">
        <f>Položky!BD46</f>
        <v>0</v>
      </c>
      <c r="I9" s="197">
        <f>Položky!BE46</f>
        <v>0</v>
      </c>
    </row>
    <row r="10" spans="1:9" s="35" customFormat="1" x14ac:dyDescent="0.2">
      <c r="A10" s="194" t="str">
        <f>Položky!B47</f>
        <v>61</v>
      </c>
      <c r="B10" s="115" t="str">
        <f>Položky!C47</f>
        <v>Upravy povrchů vnitřní</v>
      </c>
      <c r="C10" s="66"/>
      <c r="D10" s="116"/>
      <c r="E10" s="195">
        <f>Položky!BA57</f>
        <v>0</v>
      </c>
      <c r="F10" s="196">
        <f>Položky!BB57</f>
        <v>0</v>
      </c>
      <c r="G10" s="196">
        <f>Položky!BC57</f>
        <v>0</v>
      </c>
      <c r="H10" s="196">
        <f>Položky!BD57</f>
        <v>0</v>
      </c>
      <c r="I10" s="197">
        <f>Položky!BE57</f>
        <v>0</v>
      </c>
    </row>
    <row r="11" spans="1:9" s="35" customFormat="1" x14ac:dyDescent="0.2">
      <c r="A11" s="194" t="str">
        <f>Položky!B58</f>
        <v>62</v>
      </c>
      <c r="B11" s="115" t="str">
        <f>Položky!C58</f>
        <v>Upravy povrchů vnější</v>
      </c>
      <c r="C11" s="66"/>
      <c r="D11" s="116"/>
      <c r="E11" s="195">
        <f>Položky!BA73</f>
        <v>0</v>
      </c>
      <c r="F11" s="196">
        <f>Položky!BB73</f>
        <v>0</v>
      </c>
      <c r="G11" s="196">
        <f>Položky!BC73</f>
        <v>0</v>
      </c>
      <c r="H11" s="196">
        <f>Položky!BD73</f>
        <v>0</v>
      </c>
      <c r="I11" s="197">
        <f>Položky!BE73</f>
        <v>0</v>
      </c>
    </row>
    <row r="12" spans="1:9" s="35" customFormat="1" x14ac:dyDescent="0.2">
      <c r="A12" s="194" t="str">
        <f>Položky!B74</f>
        <v>63</v>
      </c>
      <c r="B12" s="115" t="str">
        <f>Položky!C74</f>
        <v>Podlahy a podlahové konstrukce</v>
      </c>
      <c r="C12" s="66"/>
      <c r="D12" s="116"/>
      <c r="E12" s="195">
        <f>Položky!BA84</f>
        <v>0</v>
      </c>
      <c r="F12" s="196">
        <f>Položky!BB84</f>
        <v>0</v>
      </c>
      <c r="G12" s="196">
        <f>Položky!BC84</f>
        <v>0</v>
      </c>
      <c r="H12" s="196">
        <f>Položky!BD84</f>
        <v>0</v>
      </c>
      <c r="I12" s="197">
        <f>Položky!BE84</f>
        <v>0</v>
      </c>
    </row>
    <row r="13" spans="1:9" s="35" customFormat="1" x14ac:dyDescent="0.2">
      <c r="A13" s="194" t="str">
        <f>Položky!B85</f>
        <v>64</v>
      </c>
      <c r="B13" s="115" t="str">
        <f>Položky!C85</f>
        <v>Výplně otvorů</v>
      </c>
      <c r="C13" s="66"/>
      <c r="D13" s="116"/>
      <c r="E13" s="195">
        <f>Položky!BA118</f>
        <v>0</v>
      </c>
      <c r="F13" s="196">
        <f>Položky!BB118</f>
        <v>0</v>
      </c>
      <c r="G13" s="196">
        <f>Položky!BC118</f>
        <v>0</v>
      </c>
      <c r="H13" s="196">
        <f>Položky!BD118</f>
        <v>0</v>
      </c>
      <c r="I13" s="197">
        <f>Položky!BE118</f>
        <v>0</v>
      </c>
    </row>
    <row r="14" spans="1:9" s="35" customFormat="1" x14ac:dyDescent="0.2">
      <c r="A14" s="194" t="str">
        <f>Položky!B119</f>
        <v>9</v>
      </c>
      <c r="B14" s="115" t="str">
        <f>Položky!C119</f>
        <v>Ostatní konstrukce, bourání</v>
      </c>
      <c r="C14" s="66"/>
      <c r="D14" s="116"/>
      <c r="E14" s="195">
        <f>Položky!BA121</f>
        <v>0</v>
      </c>
      <c r="F14" s="196">
        <f>Položky!BB121</f>
        <v>0</v>
      </c>
      <c r="G14" s="196">
        <f>Položky!BC121</f>
        <v>0</v>
      </c>
      <c r="H14" s="196">
        <f>Položky!BD121</f>
        <v>0</v>
      </c>
      <c r="I14" s="197">
        <f>Položky!BE121</f>
        <v>0</v>
      </c>
    </row>
    <row r="15" spans="1:9" s="35" customFormat="1" x14ac:dyDescent="0.2">
      <c r="A15" s="194" t="str">
        <f>Položky!B122</f>
        <v>93</v>
      </c>
      <c r="B15" s="115" t="str">
        <f>Položky!C122</f>
        <v>Dokončovací práce inženýrskách staveb</v>
      </c>
      <c r="C15" s="66"/>
      <c r="D15" s="116"/>
      <c r="E15" s="195">
        <f>Položky!BA124</f>
        <v>0</v>
      </c>
      <c r="F15" s="196">
        <f>Položky!BB124</f>
        <v>0</v>
      </c>
      <c r="G15" s="196">
        <f>Položky!BC124</f>
        <v>0</v>
      </c>
      <c r="H15" s="196">
        <f>Položky!BD124</f>
        <v>0</v>
      </c>
      <c r="I15" s="197">
        <f>Položky!BE124</f>
        <v>0</v>
      </c>
    </row>
    <row r="16" spans="1:9" s="35" customFormat="1" x14ac:dyDescent="0.2">
      <c r="A16" s="194" t="str">
        <f>Položky!B125</f>
        <v>94</v>
      </c>
      <c r="B16" s="115" t="str">
        <f>Položky!C125</f>
        <v>Lešení a stavební výtahy</v>
      </c>
      <c r="C16" s="66"/>
      <c r="D16" s="116"/>
      <c r="E16" s="195">
        <f>Položky!BA134</f>
        <v>0</v>
      </c>
      <c r="F16" s="196">
        <f>Položky!BB134</f>
        <v>0</v>
      </c>
      <c r="G16" s="196">
        <f>Položky!BC134</f>
        <v>0</v>
      </c>
      <c r="H16" s="196">
        <f>Položky!BD134</f>
        <v>0</v>
      </c>
      <c r="I16" s="197">
        <f>Položky!BE134</f>
        <v>0</v>
      </c>
    </row>
    <row r="17" spans="1:9" s="35" customFormat="1" x14ac:dyDescent="0.2">
      <c r="A17" s="194" t="str">
        <f>Položky!B135</f>
        <v>95</v>
      </c>
      <c r="B17" s="115" t="str">
        <f>Položky!C135</f>
        <v>Dokončovací konstrukce na pozemních stavbách</v>
      </c>
      <c r="C17" s="66"/>
      <c r="D17" s="116"/>
      <c r="E17" s="195">
        <f>Položky!BA143</f>
        <v>0</v>
      </c>
      <c r="F17" s="196">
        <f>Položky!BB143</f>
        <v>0</v>
      </c>
      <c r="G17" s="196">
        <f>Položky!BC143</f>
        <v>0</v>
      </c>
      <c r="H17" s="196">
        <f>Položky!BD143</f>
        <v>0</v>
      </c>
      <c r="I17" s="197">
        <f>Položky!BE143</f>
        <v>0</v>
      </c>
    </row>
    <row r="18" spans="1:9" s="35" customFormat="1" x14ac:dyDescent="0.2">
      <c r="A18" s="194" t="str">
        <f>Položky!B144</f>
        <v>96</v>
      </c>
      <c r="B18" s="115" t="str">
        <f>Položky!C144</f>
        <v>Bourání konstrukcí</v>
      </c>
      <c r="C18" s="66"/>
      <c r="D18" s="116"/>
      <c r="E18" s="195">
        <f>Položky!BA196</f>
        <v>0</v>
      </c>
      <c r="F18" s="196">
        <f>Položky!BB196</f>
        <v>0</v>
      </c>
      <c r="G18" s="196">
        <f>Položky!BC196</f>
        <v>0</v>
      </c>
      <c r="H18" s="196">
        <f>Položky!BD196</f>
        <v>0</v>
      </c>
      <c r="I18" s="197">
        <f>Položky!BE196</f>
        <v>0</v>
      </c>
    </row>
    <row r="19" spans="1:9" s="35" customFormat="1" x14ac:dyDescent="0.2">
      <c r="A19" s="194" t="str">
        <f>Položky!B197</f>
        <v>99</v>
      </c>
      <c r="B19" s="115" t="str">
        <f>Položky!C197</f>
        <v>Staveništní přesun hmot</v>
      </c>
      <c r="C19" s="66"/>
      <c r="D19" s="116"/>
      <c r="E19" s="195">
        <f>Položky!BA199</f>
        <v>0</v>
      </c>
      <c r="F19" s="196">
        <f>Položky!BB199</f>
        <v>0</v>
      </c>
      <c r="G19" s="196">
        <f>Položky!BC199</f>
        <v>0</v>
      </c>
      <c r="H19" s="196">
        <f>Položky!BD199</f>
        <v>0</v>
      </c>
      <c r="I19" s="197">
        <f>Položky!BE199</f>
        <v>0</v>
      </c>
    </row>
    <row r="20" spans="1:9" s="35" customFormat="1" x14ac:dyDescent="0.2">
      <c r="A20" s="194" t="str">
        <f>Položky!B200</f>
        <v>711</v>
      </c>
      <c r="B20" s="115" t="str">
        <f>Položky!C200</f>
        <v>Izolace proti vodě</v>
      </c>
      <c r="C20" s="66"/>
      <c r="D20" s="116"/>
      <c r="E20" s="195">
        <f>Položky!BA205</f>
        <v>0</v>
      </c>
      <c r="F20" s="196">
        <f>Položky!BB205</f>
        <v>0</v>
      </c>
      <c r="G20" s="196">
        <f>Položky!BC205</f>
        <v>0</v>
      </c>
      <c r="H20" s="196">
        <f>Položky!BD205</f>
        <v>0</v>
      </c>
      <c r="I20" s="197">
        <f>Položky!BE205</f>
        <v>0</v>
      </c>
    </row>
    <row r="21" spans="1:9" s="35" customFormat="1" x14ac:dyDescent="0.2">
      <c r="A21" s="194" t="str">
        <f>Položky!B206</f>
        <v>712</v>
      </c>
      <c r="B21" s="115" t="str">
        <f>Položky!C206</f>
        <v>Živičné krytiny</v>
      </c>
      <c r="C21" s="66"/>
      <c r="D21" s="116"/>
      <c r="E21" s="195">
        <f>Položky!BA216</f>
        <v>0</v>
      </c>
      <c r="F21" s="196">
        <f>Položky!BB216</f>
        <v>0</v>
      </c>
      <c r="G21" s="196">
        <f>Položky!BC216</f>
        <v>0</v>
      </c>
      <c r="H21" s="196">
        <f>Položky!BD216</f>
        <v>0</v>
      </c>
      <c r="I21" s="197">
        <f>Položky!BE216</f>
        <v>0</v>
      </c>
    </row>
    <row r="22" spans="1:9" s="35" customFormat="1" x14ac:dyDescent="0.2">
      <c r="A22" s="194" t="str">
        <f>Položky!B217</f>
        <v>713</v>
      </c>
      <c r="B22" s="115" t="str">
        <f>Položky!C217</f>
        <v>Izolace tepelné</v>
      </c>
      <c r="C22" s="66"/>
      <c r="D22" s="116"/>
      <c r="E22" s="195">
        <f>Položky!BA229</f>
        <v>0</v>
      </c>
      <c r="F22" s="196">
        <f>Položky!BB229</f>
        <v>0</v>
      </c>
      <c r="G22" s="196">
        <f>Položky!BC229</f>
        <v>0</v>
      </c>
      <c r="H22" s="196">
        <f>Položky!BD229</f>
        <v>0</v>
      </c>
      <c r="I22" s="197">
        <f>Položky!BE229</f>
        <v>0</v>
      </c>
    </row>
    <row r="23" spans="1:9" s="35" customFormat="1" x14ac:dyDescent="0.2">
      <c r="A23" s="194" t="str">
        <f>Položky!B230</f>
        <v>762</v>
      </c>
      <c r="B23" s="115" t="str">
        <f>Položky!C230</f>
        <v>Konstrukce tesařské</v>
      </c>
      <c r="C23" s="66"/>
      <c r="D23" s="116"/>
      <c r="E23" s="195">
        <f>Položky!BA259</f>
        <v>0</v>
      </c>
      <c r="F23" s="196">
        <f>Položky!BB259</f>
        <v>0</v>
      </c>
      <c r="G23" s="196">
        <f>Položky!BC259</f>
        <v>0</v>
      </c>
      <c r="H23" s="196">
        <f>Položky!BD259</f>
        <v>0</v>
      </c>
      <c r="I23" s="197">
        <f>Položky!BE259</f>
        <v>0</v>
      </c>
    </row>
    <row r="24" spans="1:9" s="35" customFormat="1" x14ac:dyDescent="0.2">
      <c r="A24" s="194" t="str">
        <f>Položky!B260</f>
        <v>764</v>
      </c>
      <c r="B24" s="115" t="str">
        <f>Položky!C260</f>
        <v>Konstrukce klempířské</v>
      </c>
      <c r="C24" s="66"/>
      <c r="D24" s="116"/>
      <c r="E24" s="195">
        <f>Položky!BA285</f>
        <v>0</v>
      </c>
      <c r="F24" s="196">
        <f>Položky!BB285</f>
        <v>0</v>
      </c>
      <c r="G24" s="196">
        <f>Položky!BC285</f>
        <v>0</v>
      </c>
      <c r="H24" s="196">
        <f>Položky!BD285</f>
        <v>0</v>
      </c>
      <c r="I24" s="197">
        <f>Položky!BE285</f>
        <v>0</v>
      </c>
    </row>
    <row r="25" spans="1:9" s="35" customFormat="1" x14ac:dyDescent="0.2">
      <c r="A25" s="194" t="str">
        <f>Položky!B286</f>
        <v>765</v>
      </c>
      <c r="B25" s="115" t="str">
        <f>Položky!C286</f>
        <v>Krytiny tvrdé</v>
      </c>
      <c r="C25" s="66"/>
      <c r="D25" s="116"/>
      <c r="E25" s="195">
        <f>Položky!BA316</f>
        <v>0</v>
      </c>
      <c r="F25" s="196">
        <f>Položky!BB316</f>
        <v>0</v>
      </c>
      <c r="G25" s="196">
        <f>Položky!BC316</f>
        <v>0</v>
      </c>
      <c r="H25" s="196">
        <f>Položky!BD316</f>
        <v>0</v>
      </c>
      <c r="I25" s="197">
        <f>Položky!BE316</f>
        <v>0</v>
      </c>
    </row>
    <row r="26" spans="1:9" s="35" customFormat="1" x14ac:dyDescent="0.2">
      <c r="A26" s="194" t="str">
        <f>Položky!B317</f>
        <v>766</v>
      </c>
      <c r="B26" s="115" t="str">
        <f>Položky!C317</f>
        <v>Konstrukce truhlářské</v>
      </c>
      <c r="C26" s="66"/>
      <c r="D26" s="116"/>
      <c r="E26" s="195">
        <f>Položky!BA337</f>
        <v>0</v>
      </c>
      <c r="F26" s="196">
        <f>Položky!BB337</f>
        <v>0</v>
      </c>
      <c r="G26" s="196">
        <f>Položky!BC337</f>
        <v>0</v>
      </c>
      <c r="H26" s="196">
        <f>Položky!BD337</f>
        <v>0</v>
      </c>
      <c r="I26" s="197">
        <f>Položky!BE337</f>
        <v>0</v>
      </c>
    </row>
    <row r="27" spans="1:9" s="35" customFormat="1" x14ac:dyDescent="0.2">
      <c r="A27" s="194" t="str">
        <f>Položky!B338</f>
        <v>767</v>
      </c>
      <c r="B27" s="115" t="str">
        <f>Položky!C338</f>
        <v>Konstrukce zámečnické</v>
      </c>
      <c r="C27" s="66"/>
      <c r="D27" s="116"/>
      <c r="E27" s="195">
        <f>Položky!BA340</f>
        <v>0</v>
      </c>
      <c r="F27" s="196">
        <f>Položky!BB340</f>
        <v>0</v>
      </c>
      <c r="G27" s="196">
        <f>Položky!BC340</f>
        <v>0</v>
      </c>
      <c r="H27" s="196">
        <f>Položky!BD340</f>
        <v>0</v>
      </c>
      <c r="I27" s="197">
        <f>Položky!BE340</f>
        <v>0</v>
      </c>
    </row>
    <row r="28" spans="1:9" s="35" customFormat="1" x14ac:dyDescent="0.2">
      <c r="A28" s="194" t="str">
        <f>Položky!B341</f>
        <v>771</v>
      </c>
      <c r="B28" s="115" t="str">
        <f>Položky!C341</f>
        <v>Podlahy z dlaždic a obklady</v>
      </c>
      <c r="C28" s="66"/>
      <c r="D28" s="116"/>
      <c r="E28" s="195">
        <f>Položky!BA348</f>
        <v>0</v>
      </c>
      <c r="F28" s="196">
        <f>Položky!BB348</f>
        <v>0</v>
      </c>
      <c r="G28" s="196">
        <f>Položky!BC348</f>
        <v>0</v>
      </c>
      <c r="H28" s="196">
        <f>Položky!BD348</f>
        <v>0</v>
      </c>
      <c r="I28" s="197">
        <f>Položky!BE348</f>
        <v>0</v>
      </c>
    </row>
    <row r="29" spans="1:9" s="35" customFormat="1" x14ac:dyDescent="0.2">
      <c r="A29" s="194" t="str">
        <f>Položky!B349</f>
        <v>775</v>
      </c>
      <c r="B29" s="115" t="str">
        <f>Položky!C349</f>
        <v>Podlahy vlysové a parketové</v>
      </c>
      <c r="C29" s="66"/>
      <c r="D29" s="116"/>
      <c r="E29" s="195">
        <f>Položky!BA354</f>
        <v>0</v>
      </c>
      <c r="F29" s="196">
        <f>Položky!BB354</f>
        <v>0</v>
      </c>
      <c r="G29" s="196">
        <f>Položky!BC354</f>
        <v>0</v>
      </c>
      <c r="H29" s="196">
        <f>Položky!BD354</f>
        <v>0</v>
      </c>
      <c r="I29" s="197">
        <f>Položky!BE354</f>
        <v>0</v>
      </c>
    </row>
    <row r="30" spans="1:9" s="35" customFormat="1" x14ac:dyDescent="0.2">
      <c r="A30" s="194" t="str">
        <f>Položky!B355</f>
        <v>776</v>
      </c>
      <c r="B30" s="115" t="str">
        <f>Položky!C355</f>
        <v>Podlahy povlakové</v>
      </c>
      <c r="C30" s="66"/>
      <c r="D30" s="116"/>
      <c r="E30" s="195">
        <f>Položky!BA358</f>
        <v>0</v>
      </c>
      <c r="F30" s="196">
        <f>Položky!BB358</f>
        <v>0</v>
      </c>
      <c r="G30" s="196">
        <f>Položky!BC358</f>
        <v>0</v>
      </c>
      <c r="H30" s="196">
        <f>Položky!BD358</f>
        <v>0</v>
      </c>
      <c r="I30" s="197">
        <f>Položky!BE358</f>
        <v>0</v>
      </c>
    </row>
    <row r="31" spans="1:9" s="35" customFormat="1" x14ac:dyDescent="0.2">
      <c r="A31" s="194" t="str">
        <f>Položky!B359</f>
        <v>778</v>
      </c>
      <c r="B31" s="115" t="str">
        <f>Položky!C359</f>
        <v>Podlahy plovoucí</v>
      </c>
      <c r="C31" s="66"/>
      <c r="D31" s="116"/>
      <c r="E31" s="195">
        <f>Položky!BA361</f>
        <v>0</v>
      </c>
      <c r="F31" s="196">
        <f>Položky!BB361</f>
        <v>0</v>
      </c>
      <c r="G31" s="196">
        <f>Položky!BC361</f>
        <v>0</v>
      </c>
      <c r="H31" s="196">
        <f>Položky!BD361</f>
        <v>0</v>
      </c>
      <c r="I31" s="197">
        <f>Položky!BE361</f>
        <v>0</v>
      </c>
    </row>
    <row r="32" spans="1:9" s="35" customFormat="1" x14ac:dyDescent="0.2">
      <c r="A32" s="194" t="str">
        <f>Položky!B362</f>
        <v>781</v>
      </c>
      <c r="B32" s="115" t="str">
        <f>Položky!C362</f>
        <v>Obklady keramické</v>
      </c>
      <c r="C32" s="66"/>
      <c r="D32" s="116"/>
      <c r="E32" s="195">
        <f>Položky!BA373</f>
        <v>0</v>
      </c>
      <c r="F32" s="196">
        <f>Položky!BB373</f>
        <v>0</v>
      </c>
      <c r="G32" s="196">
        <f>Položky!BC373</f>
        <v>0</v>
      </c>
      <c r="H32" s="196">
        <f>Položky!BD373</f>
        <v>0</v>
      </c>
      <c r="I32" s="197">
        <f>Položky!BE373</f>
        <v>0</v>
      </c>
    </row>
    <row r="33" spans="1:57" s="35" customFormat="1" x14ac:dyDescent="0.2">
      <c r="A33" s="194" t="str">
        <f>Položky!B374</f>
        <v>783</v>
      </c>
      <c r="B33" s="115" t="str">
        <f>Položky!C374</f>
        <v>Nátěry</v>
      </c>
      <c r="C33" s="66"/>
      <c r="D33" s="116"/>
      <c r="E33" s="195">
        <f>Položky!BA379</f>
        <v>0</v>
      </c>
      <c r="F33" s="196">
        <f>Položky!BB379</f>
        <v>0</v>
      </c>
      <c r="G33" s="196">
        <f>Položky!BC379</f>
        <v>0</v>
      </c>
      <c r="H33" s="196">
        <f>Položky!BD379</f>
        <v>0</v>
      </c>
      <c r="I33" s="197">
        <f>Položky!BE379</f>
        <v>0</v>
      </c>
    </row>
    <row r="34" spans="1:57" s="35" customFormat="1" ht="13.5" thickBot="1" x14ac:dyDescent="0.25">
      <c r="A34" s="194" t="str">
        <f>Položky!B380</f>
        <v>784</v>
      </c>
      <c r="B34" s="115" t="str">
        <f>Položky!C380</f>
        <v>Malby</v>
      </c>
      <c r="C34" s="66"/>
      <c r="D34" s="116"/>
      <c r="E34" s="195">
        <f>Položky!BA384</f>
        <v>0</v>
      </c>
      <c r="F34" s="196">
        <f>Položky!BB384</f>
        <v>0</v>
      </c>
      <c r="G34" s="196">
        <f>Položky!BC384</f>
        <v>0</v>
      </c>
      <c r="H34" s="196">
        <f>Položky!BD384</f>
        <v>0</v>
      </c>
      <c r="I34" s="197">
        <f>Položky!BE384</f>
        <v>0</v>
      </c>
    </row>
    <row r="35" spans="1:57" s="123" customFormat="1" ht="13.5" thickBot="1" x14ac:dyDescent="0.25">
      <c r="A35" s="117"/>
      <c r="B35" s="118" t="s">
        <v>57</v>
      </c>
      <c r="C35" s="118"/>
      <c r="D35" s="119"/>
      <c r="E35" s="120">
        <f>SUM(E7:E34)</f>
        <v>0</v>
      </c>
      <c r="F35" s="121">
        <f>SUM(F7:F34)</f>
        <v>0</v>
      </c>
      <c r="G35" s="121">
        <f>SUM(G7:G34)</f>
        <v>0</v>
      </c>
      <c r="H35" s="121">
        <f>SUM(H7:H34)</f>
        <v>0</v>
      </c>
      <c r="I35" s="122">
        <f>SUM(I7:I34)</f>
        <v>0</v>
      </c>
    </row>
    <row r="36" spans="1:57" x14ac:dyDescent="0.2">
      <c r="A36" s="66"/>
      <c r="B36" s="66"/>
      <c r="C36" s="66"/>
      <c r="D36" s="66"/>
      <c r="E36" s="66"/>
      <c r="F36" s="66"/>
      <c r="G36" s="66"/>
      <c r="H36" s="66"/>
      <c r="I36" s="66"/>
    </row>
    <row r="37" spans="1:57" ht="19.5" customHeight="1" x14ac:dyDescent="0.25">
      <c r="A37" s="107" t="s">
        <v>58</v>
      </c>
      <c r="B37" s="107"/>
      <c r="C37" s="107"/>
      <c r="D37" s="107"/>
      <c r="E37" s="107"/>
      <c r="F37" s="107"/>
      <c r="G37" s="124"/>
      <c r="H37" s="107"/>
      <c r="I37" s="107"/>
      <c r="BA37" s="41"/>
      <c r="BB37" s="41"/>
      <c r="BC37" s="41"/>
      <c r="BD37" s="41"/>
      <c r="BE37" s="41"/>
    </row>
    <row r="38" spans="1:57" ht="13.5" thickBot="1" x14ac:dyDescent="0.25">
      <c r="A38" s="77"/>
      <c r="B38" s="77"/>
      <c r="C38" s="77"/>
      <c r="D38" s="77"/>
      <c r="E38" s="77"/>
      <c r="F38" s="77"/>
      <c r="G38" s="77"/>
      <c r="H38" s="77"/>
      <c r="I38" s="77"/>
    </row>
    <row r="39" spans="1:57" x14ac:dyDescent="0.2">
      <c r="A39" s="71" t="s">
        <v>59</v>
      </c>
      <c r="B39" s="72"/>
      <c r="C39" s="72"/>
      <c r="D39" s="125"/>
      <c r="E39" s="126" t="s">
        <v>60</v>
      </c>
      <c r="F39" s="127" t="s">
        <v>61</v>
      </c>
      <c r="G39" s="128" t="s">
        <v>62</v>
      </c>
      <c r="H39" s="129"/>
      <c r="I39" s="130" t="s">
        <v>60</v>
      </c>
    </row>
    <row r="40" spans="1:57" x14ac:dyDescent="0.2">
      <c r="A40" s="64" t="s">
        <v>735</v>
      </c>
      <c r="B40" s="55"/>
      <c r="C40" s="55"/>
      <c r="D40" s="131"/>
      <c r="E40" s="132"/>
      <c r="F40" s="133"/>
      <c r="G40" s="134">
        <f t="shared" ref="G40:G47" si="0">CHOOSE(BA40+1,HSV+PSV,HSV+PSV+Mont,HSV+PSV+Dodavka+Mont,HSV,PSV,Mont,Dodavka,Mont+Dodavka,0)</f>
        <v>0</v>
      </c>
      <c r="H40" s="135"/>
      <c r="I40" s="136">
        <f t="shared" ref="I40:I47" si="1">E40+F40*G40/100</f>
        <v>0</v>
      </c>
      <c r="BA40">
        <v>0</v>
      </c>
    </row>
    <row r="41" spans="1:57" x14ac:dyDescent="0.2">
      <c r="A41" s="64" t="s">
        <v>736</v>
      </c>
      <c r="B41" s="55"/>
      <c r="C41" s="55"/>
      <c r="D41" s="131"/>
      <c r="E41" s="132"/>
      <c r="F41" s="133"/>
      <c r="G41" s="134">
        <f t="shared" si="0"/>
        <v>0</v>
      </c>
      <c r="H41" s="135"/>
      <c r="I41" s="136">
        <f t="shared" si="1"/>
        <v>0</v>
      </c>
      <c r="BA41">
        <v>0</v>
      </c>
    </row>
    <row r="42" spans="1:57" x14ac:dyDescent="0.2">
      <c r="A42" s="64" t="s">
        <v>737</v>
      </c>
      <c r="B42" s="55"/>
      <c r="C42" s="55"/>
      <c r="D42" s="131"/>
      <c r="E42" s="132"/>
      <c r="F42" s="133"/>
      <c r="G42" s="134">
        <f t="shared" si="0"/>
        <v>0</v>
      </c>
      <c r="H42" s="135"/>
      <c r="I42" s="136">
        <f t="shared" si="1"/>
        <v>0</v>
      </c>
      <c r="BA42">
        <v>0</v>
      </c>
    </row>
    <row r="43" spans="1:57" x14ac:dyDescent="0.2">
      <c r="A43" s="64" t="s">
        <v>738</v>
      </c>
      <c r="B43" s="55"/>
      <c r="C43" s="55"/>
      <c r="D43" s="131"/>
      <c r="E43" s="132"/>
      <c r="F43" s="133"/>
      <c r="G43" s="134">
        <f t="shared" si="0"/>
        <v>0</v>
      </c>
      <c r="H43" s="135"/>
      <c r="I43" s="136">
        <f t="shared" si="1"/>
        <v>0</v>
      </c>
      <c r="BA43">
        <v>0</v>
      </c>
    </row>
    <row r="44" spans="1:57" x14ac:dyDescent="0.2">
      <c r="A44" s="64" t="s">
        <v>739</v>
      </c>
      <c r="B44" s="55"/>
      <c r="C44" s="55"/>
      <c r="D44" s="131"/>
      <c r="E44" s="132"/>
      <c r="F44" s="133"/>
      <c r="G44" s="134">
        <f t="shared" si="0"/>
        <v>0</v>
      </c>
      <c r="H44" s="135"/>
      <c r="I44" s="136">
        <f t="shared" si="1"/>
        <v>0</v>
      </c>
      <c r="BA44">
        <v>2</v>
      </c>
    </row>
    <row r="45" spans="1:57" x14ac:dyDescent="0.2">
      <c r="A45" s="64" t="s">
        <v>740</v>
      </c>
      <c r="B45" s="55"/>
      <c r="C45" s="55"/>
      <c r="D45" s="131"/>
      <c r="E45" s="132"/>
      <c r="F45" s="133"/>
      <c r="G45" s="134">
        <f t="shared" si="0"/>
        <v>0</v>
      </c>
      <c r="H45" s="135"/>
      <c r="I45" s="136">
        <f t="shared" si="1"/>
        <v>0</v>
      </c>
      <c r="BA45">
        <v>1</v>
      </c>
    </row>
    <row r="46" spans="1:57" x14ac:dyDescent="0.2">
      <c r="A46" s="64" t="s">
        <v>741</v>
      </c>
      <c r="B46" s="55"/>
      <c r="C46" s="55"/>
      <c r="D46" s="131"/>
      <c r="E46" s="132"/>
      <c r="F46" s="133"/>
      <c r="G46" s="134">
        <f t="shared" si="0"/>
        <v>0</v>
      </c>
      <c r="H46" s="135"/>
      <c r="I46" s="136">
        <f t="shared" si="1"/>
        <v>0</v>
      </c>
      <c r="BA46">
        <v>2</v>
      </c>
    </row>
    <row r="47" spans="1:57" x14ac:dyDescent="0.2">
      <c r="A47" s="64" t="s">
        <v>742</v>
      </c>
      <c r="B47" s="55"/>
      <c r="C47" s="55"/>
      <c r="D47" s="131"/>
      <c r="E47" s="132"/>
      <c r="F47" s="133"/>
      <c r="G47" s="134">
        <f t="shared" si="0"/>
        <v>0</v>
      </c>
      <c r="H47" s="135"/>
      <c r="I47" s="136">
        <f t="shared" si="1"/>
        <v>0</v>
      </c>
      <c r="BA47">
        <v>2</v>
      </c>
    </row>
    <row r="48" spans="1:57" ht="13.5" thickBot="1" x14ac:dyDescent="0.25">
      <c r="A48" s="137"/>
      <c r="B48" s="138" t="s">
        <v>63</v>
      </c>
      <c r="C48" s="139"/>
      <c r="D48" s="140"/>
      <c r="E48" s="141"/>
      <c r="F48" s="142"/>
      <c r="G48" s="142"/>
      <c r="H48" s="216">
        <f>SUM(I40:I47)</f>
        <v>0</v>
      </c>
      <c r="I48" s="217"/>
    </row>
    <row r="50" spans="2:9" x14ac:dyDescent="0.2">
      <c r="B50" s="123"/>
      <c r="F50" s="143"/>
      <c r="G50" s="144"/>
      <c r="H50" s="144"/>
      <c r="I50" s="145"/>
    </row>
    <row r="51" spans="2:9" x14ac:dyDescent="0.2">
      <c r="F51" s="143"/>
      <c r="G51" s="144"/>
      <c r="H51" s="144"/>
      <c r="I51" s="145"/>
    </row>
    <row r="52" spans="2:9" x14ac:dyDescent="0.2">
      <c r="F52" s="143"/>
      <c r="G52" s="144"/>
      <c r="H52" s="144"/>
      <c r="I52" s="145"/>
    </row>
    <row r="53" spans="2:9" x14ac:dyDescent="0.2">
      <c r="F53" s="143"/>
      <c r="G53" s="144"/>
      <c r="H53" s="144"/>
      <c r="I53" s="145"/>
    </row>
    <row r="54" spans="2:9" x14ac:dyDescent="0.2">
      <c r="F54" s="143"/>
      <c r="G54" s="144"/>
      <c r="H54" s="144"/>
      <c r="I54" s="145"/>
    </row>
    <row r="55" spans="2:9" x14ac:dyDescent="0.2">
      <c r="F55" s="143"/>
      <c r="G55" s="144"/>
      <c r="H55" s="144"/>
      <c r="I55" s="145"/>
    </row>
    <row r="56" spans="2:9" x14ac:dyDescent="0.2">
      <c r="F56" s="143"/>
      <c r="G56" s="144"/>
      <c r="H56" s="144"/>
      <c r="I56" s="145"/>
    </row>
    <row r="57" spans="2:9" x14ac:dyDescent="0.2">
      <c r="F57" s="143"/>
      <c r="G57" s="144"/>
      <c r="H57" s="144"/>
      <c r="I57" s="145"/>
    </row>
    <row r="58" spans="2:9" x14ac:dyDescent="0.2">
      <c r="F58" s="143"/>
      <c r="G58" s="144"/>
      <c r="H58" s="144"/>
      <c r="I58" s="145"/>
    </row>
    <row r="59" spans="2:9" x14ac:dyDescent="0.2">
      <c r="F59" s="143"/>
      <c r="G59" s="144"/>
      <c r="H59" s="144"/>
      <c r="I59" s="145"/>
    </row>
    <row r="60" spans="2:9" x14ac:dyDescent="0.2">
      <c r="F60" s="143"/>
      <c r="G60" s="144"/>
      <c r="H60" s="144"/>
      <c r="I60" s="145"/>
    </row>
    <row r="61" spans="2:9" x14ac:dyDescent="0.2">
      <c r="F61" s="143"/>
      <c r="G61" s="144"/>
      <c r="H61" s="144"/>
      <c r="I61" s="145"/>
    </row>
    <row r="62" spans="2:9" x14ac:dyDescent="0.2">
      <c r="F62" s="143"/>
      <c r="G62" s="144"/>
      <c r="H62" s="144"/>
      <c r="I62" s="145"/>
    </row>
    <row r="63" spans="2:9" x14ac:dyDescent="0.2">
      <c r="F63" s="143"/>
      <c r="G63" s="144"/>
      <c r="H63" s="144"/>
      <c r="I63" s="145"/>
    </row>
    <row r="64" spans="2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  <row r="88" spans="6:9" x14ac:dyDescent="0.2">
      <c r="F88" s="143"/>
      <c r="G88" s="144"/>
      <c r="H88" s="144"/>
      <c r="I88" s="145"/>
    </row>
    <row r="89" spans="6:9" x14ac:dyDescent="0.2">
      <c r="F89" s="143"/>
      <c r="G89" s="144"/>
      <c r="H89" s="144"/>
      <c r="I89" s="145"/>
    </row>
    <row r="90" spans="6:9" x14ac:dyDescent="0.2">
      <c r="F90" s="143"/>
      <c r="G90" s="144"/>
      <c r="H90" s="144"/>
      <c r="I90" s="145"/>
    </row>
    <row r="91" spans="6:9" x14ac:dyDescent="0.2">
      <c r="F91" s="143"/>
      <c r="G91" s="144"/>
      <c r="H91" s="144"/>
      <c r="I91" s="145"/>
    </row>
    <row r="92" spans="6:9" x14ac:dyDescent="0.2">
      <c r="F92" s="143"/>
      <c r="G92" s="144"/>
      <c r="H92" s="144"/>
      <c r="I92" s="145"/>
    </row>
    <row r="93" spans="6:9" x14ac:dyDescent="0.2">
      <c r="F93" s="143"/>
      <c r="G93" s="144"/>
      <c r="H93" s="144"/>
      <c r="I93" s="145"/>
    </row>
    <row r="94" spans="6:9" x14ac:dyDescent="0.2">
      <c r="F94" s="143"/>
      <c r="G94" s="144"/>
      <c r="H94" s="144"/>
      <c r="I94" s="145"/>
    </row>
    <row r="95" spans="6:9" x14ac:dyDescent="0.2">
      <c r="F95" s="143"/>
      <c r="G95" s="144"/>
      <c r="H95" s="144"/>
      <c r="I95" s="145"/>
    </row>
    <row r="96" spans="6:9" x14ac:dyDescent="0.2">
      <c r="F96" s="143"/>
      <c r="G96" s="144"/>
      <c r="H96" s="144"/>
      <c r="I96" s="145"/>
    </row>
    <row r="97" spans="6:9" x14ac:dyDescent="0.2">
      <c r="F97" s="143"/>
      <c r="G97" s="144"/>
      <c r="H97" s="144"/>
      <c r="I97" s="145"/>
    </row>
    <row r="98" spans="6:9" x14ac:dyDescent="0.2">
      <c r="F98" s="143"/>
      <c r="G98" s="144"/>
      <c r="H98" s="144"/>
      <c r="I98" s="145"/>
    </row>
    <row r="99" spans="6:9" x14ac:dyDescent="0.2">
      <c r="F99" s="143"/>
      <c r="G99" s="144"/>
      <c r="H99" s="144"/>
      <c r="I99" s="145"/>
    </row>
  </sheetData>
  <mergeCells count="4">
    <mergeCell ref="A1:B1"/>
    <mergeCell ref="A2:B2"/>
    <mergeCell ref="G2:I2"/>
    <mergeCell ref="H48:I4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457"/>
  <sheetViews>
    <sheetView showGridLines="0" showZeros="0" tabSelected="1" topLeftCell="A307" zoomScaleNormal="100" workbookViewId="0">
      <selection activeCell="L329" sqref="L329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18" t="s">
        <v>75</v>
      </c>
      <c r="B1" s="218"/>
      <c r="C1" s="218"/>
      <c r="D1" s="218"/>
      <c r="E1" s="218"/>
      <c r="F1" s="218"/>
      <c r="G1" s="218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09" t="s">
        <v>48</v>
      </c>
      <c r="B3" s="210"/>
      <c r="C3" s="97" t="str">
        <f>CONCATENATE(cislostavby," ",nazevstavby)</f>
        <v>20171228 Stavební úpravy 5 BJ, Kunčina 223</v>
      </c>
      <c r="D3" s="151"/>
      <c r="E3" s="152" t="s">
        <v>64</v>
      </c>
      <c r="F3" s="153" t="str">
        <f>Rekapitulace!H1</f>
        <v>20171228</v>
      </c>
      <c r="G3" s="154"/>
    </row>
    <row r="4" spans="1:104" ht="13.5" thickBot="1" x14ac:dyDescent="0.25">
      <c r="A4" s="219" t="s">
        <v>50</v>
      </c>
      <c r="B4" s="212"/>
      <c r="C4" s="103" t="str">
        <f>CONCATENATE(cisloobjektu," ",nazevobjektu)</f>
        <v>01 Stavební část</v>
      </c>
      <c r="D4" s="155"/>
      <c r="E4" s="220" t="str">
        <f>Rekapitulace!G2</f>
        <v>Stavební část                            n</v>
      </c>
      <c r="F4" s="221"/>
      <c r="G4" s="222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81</v>
      </c>
      <c r="C7" s="165" t="s">
        <v>82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83</v>
      </c>
      <c r="C8" s="173" t="s">
        <v>84</v>
      </c>
      <c r="D8" s="174" t="s">
        <v>85</v>
      </c>
      <c r="E8" s="175">
        <v>53.01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9.9999999999944599E-4</v>
      </c>
    </row>
    <row r="9" spans="1:104" x14ac:dyDescent="0.2">
      <c r="A9" s="171">
        <v>2</v>
      </c>
      <c r="B9" s="172" t="s">
        <v>86</v>
      </c>
      <c r="C9" s="173" t="s">
        <v>87</v>
      </c>
      <c r="D9" s="174" t="s">
        <v>85</v>
      </c>
      <c r="E9" s="175">
        <v>53.01</v>
      </c>
      <c r="F9" s="175">
        <v>0</v>
      </c>
      <c r="G9" s="176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1</v>
      </c>
      <c r="CZ9" s="146">
        <v>9.9999999999944599E-4</v>
      </c>
    </row>
    <row r="10" spans="1:104" x14ac:dyDescent="0.2">
      <c r="A10" s="178"/>
      <c r="B10" s="179" t="s">
        <v>73</v>
      </c>
      <c r="C10" s="180" t="str">
        <f>CONCATENATE(B7," ",C7)</f>
        <v>2 Základy a zvláštní zakládání</v>
      </c>
      <c r="D10" s="181"/>
      <c r="E10" s="182"/>
      <c r="F10" s="183"/>
      <c r="G10" s="184">
        <f>SUM(G7:G9)</f>
        <v>0</v>
      </c>
      <c r="O10" s="170">
        <v>4</v>
      </c>
      <c r="BA10" s="185">
        <f>SUM(BA7:BA9)</f>
        <v>0</v>
      </c>
      <c r="BB10" s="185">
        <f>SUM(BB7:BB9)</f>
        <v>0</v>
      </c>
      <c r="BC10" s="185">
        <f>SUM(BC7:BC9)</f>
        <v>0</v>
      </c>
      <c r="BD10" s="185">
        <f>SUM(BD7:BD9)</f>
        <v>0</v>
      </c>
      <c r="BE10" s="185">
        <f>SUM(BE7:BE9)</f>
        <v>0</v>
      </c>
    </row>
    <row r="11" spans="1:104" x14ac:dyDescent="0.2">
      <c r="A11" s="163" t="s">
        <v>72</v>
      </c>
      <c r="B11" s="164" t="s">
        <v>88</v>
      </c>
      <c r="C11" s="165" t="s">
        <v>89</v>
      </c>
      <c r="D11" s="166"/>
      <c r="E11" s="167"/>
      <c r="F11" s="167"/>
      <c r="G11" s="168"/>
      <c r="H11" s="169"/>
      <c r="I11" s="169"/>
      <c r="O11" s="170">
        <v>1</v>
      </c>
    </row>
    <row r="12" spans="1:104" x14ac:dyDescent="0.2">
      <c r="A12" s="171">
        <v>3</v>
      </c>
      <c r="B12" s="172" t="s">
        <v>90</v>
      </c>
      <c r="C12" s="173" t="s">
        <v>91</v>
      </c>
      <c r="D12" s="174" t="s">
        <v>92</v>
      </c>
      <c r="E12" s="175">
        <v>16</v>
      </c>
      <c r="F12" s="175">
        <v>0</v>
      </c>
      <c r="G12" s="176">
        <f t="shared" ref="G12:G38" si="0"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 t="shared" ref="BA12:BA38" si="1">IF(AZ12=1,G12,0)</f>
        <v>0</v>
      </c>
      <c r="BB12" s="146">
        <f t="shared" ref="BB12:BB38" si="2">IF(AZ12=2,G12,0)</f>
        <v>0</v>
      </c>
      <c r="BC12" s="146">
        <f t="shared" ref="BC12:BC38" si="3">IF(AZ12=3,G12,0)</f>
        <v>0</v>
      </c>
      <c r="BD12" s="146">
        <f t="shared" ref="BD12:BD38" si="4">IF(AZ12=4,G12,0)</f>
        <v>0</v>
      </c>
      <c r="BE12" s="146">
        <f t="shared" ref="BE12:BE38" si="5">IF(AZ12=5,G12,0)</f>
        <v>0</v>
      </c>
      <c r="CA12" s="177">
        <v>1</v>
      </c>
      <c r="CB12" s="177">
        <v>1</v>
      </c>
      <c r="CZ12" s="146">
        <v>5.3490000000010703E-2</v>
      </c>
    </row>
    <row r="13" spans="1:104" x14ac:dyDescent="0.2">
      <c r="A13" s="171">
        <v>4</v>
      </c>
      <c r="B13" s="172" t="s">
        <v>93</v>
      </c>
      <c r="C13" s="173" t="s">
        <v>94</v>
      </c>
      <c r="D13" s="174" t="s">
        <v>95</v>
      </c>
      <c r="E13" s="175">
        <v>1.4624999999999999</v>
      </c>
      <c r="F13" s="175">
        <v>0</v>
      </c>
      <c r="G13" s="176">
        <f t="shared" si="0"/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 t="shared" si="1"/>
        <v>0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77">
        <v>1</v>
      </c>
      <c r="CB13" s="177">
        <v>1</v>
      </c>
      <c r="CZ13" s="146">
        <v>1.7840099999993999</v>
      </c>
    </row>
    <row r="14" spans="1:104" x14ac:dyDescent="0.2">
      <c r="A14" s="171">
        <v>5</v>
      </c>
      <c r="B14" s="172" t="s">
        <v>96</v>
      </c>
      <c r="C14" s="173" t="s">
        <v>97</v>
      </c>
      <c r="D14" s="174" t="s">
        <v>98</v>
      </c>
      <c r="E14" s="175">
        <v>6.64</v>
      </c>
      <c r="F14" s="175">
        <v>0</v>
      </c>
      <c r="G14" s="176">
        <f t="shared" si="0"/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1</v>
      </c>
      <c r="CB14" s="177">
        <v>1</v>
      </c>
      <c r="CZ14" s="146">
        <v>0.20764000000008301</v>
      </c>
    </row>
    <row r="15" spans="1:104" ht="22.5" x14ac:dyDescent="0.2">
      <c r="A15" s="171">
        <v>6</v>
      </c>
      <c r="B15" s="172" t="s">
        <v>99</v>
      </c>
      <c r="C15" s="173" t="s">
        <v>100</v>
      </c>
      <c r="D15" s="174" t="s">
        <v>85</v>
      </c>
      <c r="E15" s="175">
        <v>1.17</v>
      </c>
      <c r="F15" s="175">
        <v>0</v>
      </c>
      <c r="G15" s="176">
        <f t="shared" si="0"/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 t="shared" si="1"/>
        <v>0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77">
        <v>1</v>
      </c>
      <c r="CB15" s="177">
        <v>1</v>
      </c>
      <c r="CZ15" s="146">
        <v>0.32299999999986501</v>
      </c>
    </row>
    <row r="16" spans="1:104" ht="22.5" x14ac:dyDescent="0.2">
      <c r="A16" s="171">
        <v>7</v>
      </c>
      <c r="B16" s="172" t="s">
        <v>101</v>
      </c>
      <c r="C16" s="173" t="s">
        <v>102</v>
      </c>
      <c r="D16" s="174" t="s">
        <v>92</v>
      </c>
      <c r="E16" s="175">
        <v>4</v>
      </c>
      <c r="F16" s="175">
        <v>0</v>
      </c>
      <c r="G16" s="176">
        <f t="shared" si="0"/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 t="shared" si="1"/>
        <v>0</v>
      </c>
      <c r="BB16" s="146">
        <f t="shared" si="2"/>
        <v>0</v>
      </c>
      <c r="BC16" s="146">
        <f t="shared" si="3"/>
        <v>0</v>
      </c>
      <c r="BD16" s="146">
        <f t="shared" si="4"/>
        <v>0</v>
      </c>
      <c r="BE16" s="146">
        <f t="shared" si="5"/>
        <v>0</v>
      </c>
      <c r="CA16" s="177">
        <v>1</v>
      </c>
      <c r="CB16" s="177">
        <v>1</v>
      </c>
      <c r="CZ16" s="146">
        <v>8.3499999999958205E-2</v>
      </c>
    </row>
    <row r="17" spans="1:104" x14ac:dyDescent="0.2">
      <c r="A17" s="171">
        <v>8</v>
      </c>
      <c r="B17" s="172" t="s">
        <v>103</v>
      </c>
      <c r="C17" s="173" t="s">
        <v>104</v>
      </c>
      <c r="D17" s="174" t="s">
        <v>92</v>
      </c>
      <c r="E17" s="175">
        <v>3</v>
      </c>
      <c r="F17" s="175">
        <v>0</v>
      </c>
      <c r="G17" s="176">
        <f t="shared" si="0"/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 t="shared" si="1"/>
        <v>0</v>
      </c>
      <c r="BB17" s="146">
        <f t="shared" si="2"/>
        <v>0</v>
      </c>
      <c r="BC17" s="146">
        <f t="shared" si="3"/>
        <v>0</v>
      </c>
      <c r="BD17" s="146">
        <f t="shared" si="4"/>
        <v>0</v>
      </c>
      <c r="BE17" s="146">
        <f t="shared" si="5"/>
        <v>0</v>
      </c>
      <c r="CA17" s="177">
        <v>1</v>
      </c>
      <c r="CB17" s="177">
        <v>1</v>
      </c>
      <c r="CZ17" s="146">
        <v>2.7999999999991601E-2</v>
      </c>
    </row>
    <row r="18" spans="1:104" ht="22.5" x14ac:dyDescent="0.2">
      <c r="A18" s="171">
        <v>9</v>
      </c>
      <c r="B18" s="172" t="s">
        <v>105</v>
      </c>
      <c r="C18" s="173" t="s">
        <v>106</v>
      </c>
      <c r="D18" s="174" t="s">
        <v>92</v>
      </c>
      <c r="E18" s="175">
        <v>12</v>
      </c>
      <c r="F18" s="175">
        <v>0</v>
      </c>
      <c r="G18" s="176">
        <f t="shared" si="0"/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 t="shared" si="1"/>
        <v>0</v>
      </c>
      <c r="BB18" s="146">
        <f t="shared" si="2"/>
        <v>0</v>
      </c>
      <c r="BC18" s="146">
        <f t="shared" si="3"/>
        <v>0</v>
      </c>
      <c r="BD18" s="146">
        <f t="shared" si="4"/>
        <v>0</v>
      </c>
      <c r="BE18" s="146">
        <f t="shared" si="5"/>
        <v>0</v>
      </c>
      <c r="CA18" s="177">
        <v>1</v>
      </c>
      <c r="CB18" s="177">
        <v>1</v>
      </c>
      <c r="CZ18" s="146">
        <v>9.9469999999996603E-2</v>
      </c>
    </row>
    <row r="19" spans="1:104" ht="22.5" x14ac:dyDescent="0.2">
      <c r="A19" s="171">
        <v>10</v>
      </c>
      <c r="B19" s="172" t="s">
        <v>107</v>
      </c>
      <c r="C19" s="173" t="s">
        <v>108</v>
      </c>
      <c r="D19" s="174" t="s">
        <v>95</v>
      </c>
      <c r="E19" s="175">
        <v>0.33069999999999999</v>
      </c>
      <c r="F19" s="175">
        <v>0</v>
      </c>
      <c r="G19" s="176">
        <f t="shared" si="0"/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 t="shared" si="1"/>
        <v>0</v>
      </c>
      <c r="BB19" s="146">
        <f t="shared" si="2"/>
        <v>0</v>
      </c>
      <c r="BC19" s="146">
        <f t="shared" si="3"/>
        <v>0</v>
      </c>
      <c r="BD19" s="146">
        <f t="shared" si="4"/>
        <v>0</v>
      </c>
      <c r="BE19" s="146">
        <f t="shared" si="5"/>
        <v>0</v>
      </c>
      <c r="CA19" s="177">
        <v>1</v>
      </c>
      <c r="CB19" s="177">
        <v>1</v>
      </c>
      <c r="CZ19" s="146">
        <v>1.77642000000014</v>
      </c>
    </row>
    <row r="20" spans="1:104" ht="22.5" x14ac:dyDescent="0.2">
      <c r="A20" s="171">
        <v>11</v>
      </c>
      <c r="B20" s="172" t="s">
        <v>109</v>
      </c>
      <c r="C20" s="173" t="s">
        <v>110</v>
      </c>
      <c r="D20" s="174" t="s">
        <v>95</v>
      </c>
      <c r="E20" s="175">
        <v>3.1806000000000001</v>
      </c>
      <c r="F20" s="175">
        <v>0</v>
      </c>
      <c r="G20" s="176">
        <f t="shared" si="0"/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 t="shared" si="1"/>
        <v>0</v>
      </c>
      <c r="BB20" s="146">
        <f t="shared" si="2"/>
        <v>0</v>
      </c>
      <c r="BC20" s="146">
        <f t="shared" si="3"/>
        <v>0</v>
      </c>
      <c r="BD20" s="146">
        <f t="shared" si="4"/>
        <v>0</v>
      </c>
      <c r="BE20" s="146">
        <f t="shared" si="5"/>
        <v>0</v>
      </c>
      <c r="CA20" s="177">
        <v>1</v>
      </c>
      <c r="CB20" s="177">
        <v>1</v>
      </c>
      <c r="CZ20" s="146">
        <v>3.2609999999985999</v>
      </c>
    </row>
    <row r="21" spans="1:104" x14ac:dyDescent="0.2">
      <c r="A21" s="171">
        <v>12</v>
      </c>
      <c r="B21" s="172" t="s">
        <v>111</v>
      </c>
      <c r="C21" s="173" t="s">
        <v>112</v>
      </c>
      <c r="D21" s="174" t="s">
        <v>92</v>
      </c>
      <c r="E21" s="175">
        <v>8</v>
      </c>
      <c r="F21" s="175">
        <v>0</v>
      </c>
      <c r="G21" s="176">
        <f t="shared" si="0"/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 t="shared" si="1"/>
        <v>0</v>
      </c>
      <c r="BB21" s="146">
        <f t="shared" si="2"/>
        <v>0</v>
      </c>
      <c r="BC21" s="146">
        <f t="shared" si="3"/>
        <v>0</v>
      </c>
      <c r="BD21" s="146">
        <f t="shared" si="4"/>
        <v>0</v>
      </c>
      <c r="BE21" s="146">
        <f t="shared" si="5"/>
        <v>0</v>
      </c>
      <c r="CA21" s="177">
        <v>1</v>
      </c>
      <c r="CB21" s="177">
        <v>1</v>
      </c>
      <c r="CZ21" s="146">
        <v>2.6999999999986798E-2</v>
      </c>
    </row>
    <row r="22" spans="1:104" x14ac:dyDescent="0.2">
      <c r="A22" s="171">
        <v>13</v>
      </c>
      <c r="B22" s="172" t="s">
        <v>113</v>
      </c>
      <c r="C22" s="173" t="s">
        <v>114</v>
      </c>
      <c r="D22" s="174" t="s">
        <v>92</v>
      </c>
      <c r="E22" s="175">
        <v>44</v>
      </c>
      <c r="F22" s="175">
        <v>0</v>
      </c>
      <c r="G22" s="176">
        <f t="shared" si="0"/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 t="shared" si="1"/>
        <v>0</v>
      </c>
      <c r="BB22" s="146">
        <f t="shared" si="2"/>
        <v>0</v>
      </c>
      <c r="BC22" s="146">
        <f t="shared" si="3"/>
        <v>0</v>
      </c>
      <c r="BD22" s="146">
        <f t="shared" si="4"/>
        <v>0</v>
      </c>
      <c r="BE22" s="146">
        <f t="shared" si="5"/>
        <v>0</v>
      </c>
      <c r="CA22" s="177">
        <v>1</v>
      </c>
      <c r="CB22" s="177">
        <v>1</v>
      </c>
      <c r="CZ22" s="146">
        <v>5.2999999999997299E-2</v>
      </c>
    </row>
    <row r="23" spans="1:104" x14ac:dyDescent="0.2">
      <c r="A23" s="171">
        <v>14</v>
      </c>
      <c r="B23" s="172" t="s">
        <v>115</v>
      </c>
      <c r="C23" s="173" t="s">
        <v>116</v>
      </c>
      <c r="D23" s="174" t="s">
        <v>85</v>
      </c>
      <c r="E23" s="175">
        <v>2.2999999999999998</v>
      </c>
      <c r="F23" s="175">
        <v>0</v>
      </c>
      <c r="G23" s="176">
        <f t="shared" si="0"/>
        <v>0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 t="shared" si="1"/>
        <v>0</v>
      </c>
      <c r="BB23" s="146">
        <f t="shared" si="2"/>
        <v>0</v>
      </c>
      <c r="BC23" s="146">
        <f t="shared" si="3"/>
        <v>0</v>
      </c>
      <c r="BD23" s="146">
        <f t="shared" si="4"/>
        <v>0</v>
      </c>
      <c r="BE23" s="146">
        <f t="shared" si="5"/>
        <v>0</v>
      </c>
      <c r="CA23" s="177">
        <v>1</v>
      </c>
      <c r="CB23" s="177">
        <v>1</v>
      </c>
      <c r="CZ23" s="146">
        <v>0.28290999999990202</v>
      </c>
    </row>
    <row r="24" spans="1:104" ht="22.5" x14ac:dyDescent="0.2">
      <c r="A24" s="171">
        <v>15</v>
      </c>
      <c r="B24" s="172" t="s">
        <v>117</v>
      </c>
      <c r="C24" s="173" t="s">
        <v>118</v>
      </c>
      <c r="D24" s="174" t="s">
        <v>85</v>
      </c>
      <c r="E24" s="175">
        <v>20.616</v>
      </c>
      <c r="F24" s="175">
        <v>0</v>
      </c>
      <c r="G24" s="176">
        <f t="shared" si="0"/>
        <v>0</v>
      </c>
      <c r="O24" s="170">
        <v>2</v>
      </c>
      <c r="AA24" s="146">
        <v>1</v>
      </c>
      <c r="AB24" s="146">
        <v>0</v>
      </c>
      <c r="AC24" s="146">
        <v>0</v>
      </c>
      <c r="AZ24" s="146">
        <v>1</v>
      </c>
      <c r="BA24" s="146">
        <f t="shared" si="1"/>
        <v>0</v>
      </c>
      <c r="BB24" s="146">
        <f t="shared" si="2"/>
        <v>0</v>
      </c>
      <c r="BC24" s="146">
        <f t="shared" si="3"/>
        <v>0</v>
      </c>
      <c r="BD24" s="146">
        <f t="shared" si="4"/>
        <v>0</v>
      </c>
      <c r="BE24" s="146">
        <f t="shared" si="5"/>
        <v>0</v>
      </c>
      <c r="CA24" s="177">
        <v>1</v>
      </c>
      <c r="CB24" s="177">
        <v>0</v>
      </c>
      <c r="CZ24" s="146">
        <v>9.0000000000031805E-2</v>
      </c>
    </row>
    <row r="25" spans="1:104" x14ac:dyDescent="0.2">
      <c r="A25" s="171">
        <v>16</v>
      </c>
      <c r="B25" s="172" t="s">
        <v>119</v>
      </c>
      <c r="C25" s="173" t="s">
        <v>120</v>
      </c>
      <c r="D25" s="174" t="s">
        <v>85</v>
      </c>
      <c r="E25" s="175">
        <v>4.5</v>
      </c>
      <c r="F25" s="175">
        <v>0</v>
      </c>
      <c r="G25" s="176">
        <f t="shared" si="0"/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 t="shared" si="1"/>
        <v>0</v>
      </c>
      <c r="BB25" s="146">
        <f t="shared" si="2"/>
        <v>0</v>
      </c>
      <c r="BC25" s="146">
        <f t="shared" si="3"/>
        <v>0</v>
      </c>
      <c r="BD25" s="146">
        <f t="shared" si="4"/>
        <v>0</v>
      </c>
      <c r="BE25" s="146">
        <f t="shared" si="5"/>
        <v>0</v>
      </c>
      <c r="CA25" s="177">
        <v>1</v>
      </c>
      <c r="CB25" s="177">
        <v>1</v>
      </c>
      <c r="CZ25" s="146">
        <v>0.14000000000009999</v>
      </c>
    </row>
    <row r="26" spans="1:104" x14ac:dyDescent="0.2">
      <c r="A26" s="171">
        <v>17</v>
      </c>
      <c r="B26" s="172" t="s">
        <v>121</v>
      </c>
      <c r="C26" s="173" t="s">
        <v>122</v>
      </c>
      <c r="D26" s="174" t="s">
        <v>85</v>
      </c>
      <c r="E26" s="175">
        <v>32.783499999999997</v>
      </c>
      <c r="F26" s="175">
        <v>0</v>
      </c>
      <c r="G26" s="176">
        <f t="shared" si="0"/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 t="shared" si="1"/>
        <v>0</v>
      </c>
      <c r="BB26" s="146">
        <f t="shared" si="2"/>
        <v>0</v>
      </c>
      <c r="BC26" s="146">
        <f t="shared" si="3"/>
        <v>0</v>
      </c>
      <c r="BD26" s="146">
        <f t="shared" si="4"/>
        <v>0</v>
      </c>
      <c r="BE26" s="146">
        <f t="shared" si="5"/>
        <v>0</v>
      </c>
      <c r="CA26" s="177">
        <v>1</v>
      </c>
      <c r="CB26" s="177">
        <v>1</v>
      </c>
      <c r="CZ26" s="146">
        <v>7.0630000000050999E-2</v>
      </c>
    </row>
    <row r="27" spans="1:104" ht="22.5" x14ac:dyDescent="0.2">
      <c r="A27" s="171">
        <v>18</v>
      </c>
      <c r="B27" s="172" t="s">
        <v>123</v>
      </c>
      <c r="C27" s="173" t="s">
        <v>124</v>
      </c>
      <c r="D27" s="174" t="s">
        <v>85</v>
      </c>
      <c r="E27" s="175">
        <v>11.2744</v>
      </c>
      <c r="F27" s="175">
        <v>0</v>
      </c>
      <c r="G27" s="176">
        <f t="shared" si="0"/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 t="shared" si="1"/>
        <v>0</v>
      </c>
      <c r="BB27" s="146">
        <f t="shared" si="2"/>
        <v>0</v>
      </c>
      <c r="BC27" s="146">
        <f t="shared" si="3"/>
        <v>0</v>
      </c>
      <c r="BD27" s="146">
        <f t="shared" si="4"/>
        <v>0</v>
      </c>
      <c r="BE27" s="146">
        <f t="shared" si="5"/>
        <v>0</v>
      </c>
      <c r="CA27" s="177">
        <v>1</v>
      </c>
      <c r="CB27" s="177">
        <v>1</v>
      </c>
      <c r="CZ27" s="146">
        <v>2.93200000000127E-2</v>
      </c>
    </row>
    <row r="28" spans="1:104" ht="22.5" x14ac:dyDescent="0.2">
      <c r="A28" s="171">
        <v>19</v>
      </c>
      <c r="B28" s="172" t="s">
        <v>125</v>
      </c>
      <c r="C28" s="173" t="s">
        <v>126</v>
      </c>
      <c r="D28" s="174" t="s">
        <v>85</v>
      </c>
      <c r="E28" s="175">
        <v>47.373800000000003</v>
      </c>
      <c r="F28" s="175">
        <v>0</v>
      </c>
      <c r="G28" s="176">
        <f t="shared" si="0"/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 t="shared" si="1"/>
        <v>0</v>
      </c>
      <c r="BB28" s="146">
        <f t="shared" si="2"/>
        <v>0</v>
      </c>
      <c r="BC28" s="146">
        <f t="shared" si="3"/>
        <v>0</v>
      </c>
      <c r="BD28" s="146">
        <f t="shared" si="4"/>
        <v>0</v>
      </c>
      <c r="BE28" s="146">
        <f t="shared" si="5"/>
        <v>0</v>
      </c>
      <c r="CA28" s="177">
        <v>1</v>
      </c>
      <c r="CB28" s="177">
        <v>1</v>
      </c>
      <c r="CZ28" s="146">
        <v>2.93200000000127E-2</v>
      </c>
    </row>
    <row r="29" spans="1:104" ht="22.5" x14ac:dyDescent="0.2">
      <c r="A29" s="171">
        <v>20</v>
      </c>
      <c r="B29" s="172" t="s">
        <v>127</v>
      </c>
      <c r="C29" s="173" t="s">
        <v>128</v>
      </c>
      <c r="D29" s="174" t="s">
        <v>92</v>
      </c>
      <c r="E29" s="175">
        <v>3</v>
      </c>
      <c r="F29" s="175">
        <v>0</v>
      </c>
      <c r="G29" s="176">
        <f t="shared" si="0"/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 t="shared" si="1"/>
        <v>0</v>
      </c>
      <c r="BB29" s="146">
        <f t="shared" si="2"/>
        <v>0</v>
      </c>
      <c r="BC29" s="146">
        <f t="shared" si="3"/>
        <v>0</v>
      </c>
      <c r="BD29" s="146">
        <f t="shared" si="4"/>
        <v>0</v>
      </c>
      <c r="BE29" s="146">
        <f t="shared" si="5"/>
        <v>0</v>
      </c>
      <c r="CA29" s="177">
        <v>1</v>
      </c>
      <c r="CB29" s="177">
        <v>1</v>
      </c>
      <c r="CZ29" s="146">
        <v>8.4999999999979502E-3</v>
      </c>
    </row>
    <row r="30" spans="1:104" x14ac:dyDescent="0.2">
      <c r="A30" s="171">
        <v>21</v>
      </c>
      <c r="B30" s="172" t="s">
        <v>129</v>
      </c>
      <c r="C30" s="173" t="s">
        <v>130</v>
      </c>
      <c r="D30" s="174" t="s">
        <v>92</v>
      </c>
      <c r="E30" s="175">
        <v>1</v>
      </c>
      <c r="F30" s="175">
        <v>0</v>
      </c>
      <c r="G30" s="176">
        <f t="shared" si="0"/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 t="shared" si="1"/>
        <v>0</v>
      </c>
      <c r="BB30" s="146">
        <f t="shared" si="2"/>
        <v>0</v>
      </c>
      <c r="BC30" s="146">
        <f t="shared" si="3"/>
        <v>0</v>
      </c>
      <c r="BD30" s="146">
        <f t="shared" si="4"/>
        <v>0</v>
      </c>
      <c r="BE30" s="146">
        <f t="shared" si="5"/>
        <v>0</v>
      </c>
      <c r="CA30" s="177">
        <v>1</v>
      </c>
      <c r="CB30" s="177">
        <v>1</v>
      </c>
      <c r="CZ30" s="146">
        <v>1.20000000000005E-2</v>
      </c>
    </row>
    <row r="31" spans="1:104" x14ac:dyDescent="0.2">
      <c r="A31" s="171">
        <v>22</v>
      </c>
      <c r="B31" s="172" t="s">
        <v>131</v>
      </c>
      <c r="C31" s="173" t="s">
        <v>132</v>
      </c>
      <c r="D31" s="174" t="s">
        <v>92</v>
      </c>
      <c r="E31" s="175">
        <v>5</v>
      </c>
      <c r="F31" s="175">
        <v>0</v>
      </c>
      <c r="G31" s="176">
        <f t="shared" si="0"/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 t="shared" si="1"/>
        <v>0</v>
      </c>
      <c r="BB31" s="146">
        <f t="shared" si="2"/>
        <v>0</v>
      </c>
      <c r="BC31" s="146">
        <f t="shared" si="3"/>
        <v>0</v>
      </c>
      <c r="BD31" s="146">
        <f t="shared" si="4"/>
        <v>0</v>
      </c>
      <c r="BE31" s="146">
        <f t="shared" si="5"/>
        <v>0</v>
      </c>
      <c r="CA31" s="177">
        <v>1</v>
      </c>
      <c r="CB31" s="177">
        <v>1</v>
      </c>
      <c r="CZ31" s="146">
        <v>4.99999999999723E-4</v>
      </c>
    </row>
    <row r="32" spans="1:104" ht="22.5" x14ac:dyDescent="0.2">
      <c r="A32" s="171">
        <v>23</v>
      </c>
      <c r="B32" s="172" t="s">
        <v>133</v>
      </c>
      <c r="C32" s="173" t="s">
        <v>134</v>
      </c>
      <c r="D32" s="174" t="s">
        <v>85</v>
      </c>
      <c r="E32" s="175">
        <v>236.28809999999999</v>
      </c>
      <c r="F32" s="175">
        <v>0</v>
      </c>
      <c r="G32" s="176">
        <f t="shared" si="0"/>
        <v>0</v>
      </c>
      <c r="O32" s="170">
        <v>2</v>
      </c>
      <c r="AA32" s="146">
        <v>1</v>
      </c>
      <c r="AB32" s="146">
        <v>1</v>
      </c>
      <c r="AC32" s="146">
        <v>1</v>
      </c>
      <c r="AZ32" s="146">
        <v>1</v>
      </c>
      <c r="BA32" s="146">
        <f t="shared" si="1"/>
        <v>0</v>
      </c>
      <c r="BB32" s="146">
        <f t="shared" si="2"/>
        <v>0</v>
      </c>
      <c r="BC32" s="146">
        <f t="shared" si="3"/>
        <v>0</v>
      </c>
      <c r="BD32" s="146">
        <f t="shared" si="4"/>
        <v>0</v>
      </c>
      <c r="BE32" s="146">
        <f t="shared" si="5"/>
        <v>0</v>
      </c>
      <c r="CA32" s="177">
        <v>1</v>
      </c>
      <c r="CB32" s="177">
        <v>1</v>
      </c>
      <c r="CZ32" s="146">
        <v>2.0929999999992802E-2</v>
      </c>
    </row>
    <row r="33" spans="1:104" ht="22.5" x14ac:dyDescent="0.2">
      <c r="A33" s="171">
        <v>24</v>
      </c>
      <c r="B33" s="172" t="s">
        <v>135</v>
      </c>
      <c r="C33" s="173" t="s">
        <v>136</v>
      </c>
      <c r="D33" s="174" t="s">
        <v>85</v>
      </c>
      <c r="E33" s="175">
        <v>23.439499999999999</v>
      </c>
      <c r="F33" s="175">
        <v>0</v>
      </c>
      <c r="G33" s="176">
        <f t="shared" si="0"/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 t="shared" si="1"/>
        <v>0</v>
      </c>
      <c r="BB33" s="146">
        <f t="shared" si="2"/>
        <v>0</v>
      </c>
      <c r="BC33" s="146">
        <f t="shared" si="3"/>
        <v>0</v>
      </c>
      <c r="BD33" s="146">
        <f t="shared" si="4"/>
        <v>0</v>
      </c>
      <c r="BE33" s="146">
        <f t="shared" si="5"/>
        <v>0</v>
      </c>
      <c r="CA33" s="177">
        <v>1</v>
      </c>
      <c r="CB33" s="177">
        <v>1</v>
      </c>
      <c r="CZ33" s="146">
        <v>2.0929999999992802E-2</v>
      </c>
    </row>
    <row r="34" spans="1:104" x14ac:dyDescent="0.2">
      <c r="A34" s="171">
        <v>25</v>
      </c>
      <c r="B34" s="172" t="s">
        <v>137</v>
      </c>
      <c r="C34" s="173" t="s">
        <v>138</v>
      </c>
      <c r="D34" s="174" t="s">
        <v>85</v>
      </c>
      <c r="E34" s="175">
        <v>73.665999999999997</v>
      </c>
      <c r="F34" s="175">
        <v>0</v>
      </c>
      <c r="G34" s="176">
        <f t="shared" si="0"/>
        <v>0</v>
      </c>
      <c r="O34" s="170">
        <v>2</v>
      </c>
      <c r="AA34" s="146">
        <v>1</v>
      </c>
      <c r="AB34" s="146">
        <v>1</v>
      </c>
      <c r="AC34" s="146">
        <v>1</v>
      </c>
      <c r="AZ34" s="146">
        <v>1</v>
      </c>
      <c r="BA34" s="146">
        <f t="shared" si="1"/>
        <v>0</v>
      </c>
      <c r="BB34" s="146">
        <f t="shared" si="2"/>
        <v>0</v>
      </c>
      <c r="BC34" s="146">
        <f t="shared" si="3"/>
        <v>0</v>
      </c>
      <c r="BD34" s="146">
        <f t="shared" si="4"/>
        <v>0</v>
      </c>
      <c r="BE34" s="146">
        <f t="shared" si="5"/>
        <v>0</v>
      </c>
      <c r="CA34" s="177">
        <v>1</v>
      </c>
      <c r="CB34" s="177">
        <v>1</v>
      </c>
      <c r="CZ34" s="146">
        <v>0</v>
      </c>
    </row>
    <row r="35" spans="1:104" x14ac:dyDescent="0.2">
      <c r="A35" s="171">
        <v>26</v>
      </c>
      <c r="B35" s="172" t="s">
        <v>139</v>
      </c>
      <c r="C35" s="173" t="s">
        <v>140</v>
      </c>
      <c r="D35" s="174" t="s">
        <v>85</v>
      </c>
      <c r="E35" s="175">
        <v>11.04</v>
      </c>
      <c r="F35" s="175">
        <v>0</v>
      </c>
      <c r="G35" s="176">
        <f t="shared" si="0"/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 t="shared" si="1"/>
        <v>0</v>
      </c>
      <c r="BB35" s="146">
        <f t="shared" si="2"/>
        <v>0</v>
      </c>
      <c r="BC35" s="146">
        <f t="shared" si="3"/>
        <v>0</v>
      </c>
      <c r="BD35" s="146">
        <f t="shared" si="4"/>
        <v>0</v>
      </c>
      <c r="BE35" s="146">
        <f t="shared" si="5"/>
        <v>0</v>
      </c>
      <c r="CA35" s="177">
        <v>1</v>
      </c>
      <c r="CB35" s="177">
        <v>1</v>
      </c>
      <c r="CZ35" s="146">
        <v>5.0000000000011403E-2</v>
      </c>
    </row>
    <row r="36" spans="1:104" x14ac:dyDescent="0.2">
      <c r="A36" s="171">
        <v>27</v>
      </c>
      <c r="B36" s="172" t="s">
        <v>141</v>
      </c>
      <c r="C36" s="173" t="s">
        <v>142</v>
      </c>
      <c r="D36" s="174" t="s">
        <v>85</v>
      </c>
      <c r="E36" s="175">
        <v>13.285</v>
      </c>
      <c r="F36" s="175">
        <v>0</v>
      </c>
      <c r="G36" s="176">
        <f t="shared" si="0"/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 t="shared" si="1"/>
        <v>0</v>
      </c>
      <c r="BB36" s="146">
        <f t="shared" si="2"/>
        <v>0</v>
      </c>
      <c r="BC36" s="146">
        <f t="shared" si="3"/>
        <v>0</v>
      </c>
      <c r="BD36" s="146">
        <f t="shared" si="4"/>
        <v>0</v>
      </c>
      <c r="BE36" s="146">
        <f t="shared" si="5"/>
        <v>0</v>
      </c>
      <c r="CA36" s="177">
        <v>1</v>
      </c>
      <c r="CB36" s="177">
        <v>1</v>
      </c>
      <c r="CZ36" s="146">
        <v>0.14000000000009999</v>
      </c>
    </row>
    <row r="37" spans="1:104" ht="22.5" x14ac:dyDescent="0.2">
      <c r="A37" s="171">
        <v>28</v>
      </c>
      <c r="B37" s="172" t="s">
        <v>143</v>
      </c>
      <c r="C37" s="173" t="s">
        <v>144</v>
      </c>
      <c r="D37" s="174" t="s">
        <v>85</v>
      </c>
      <c r="E37" s="175">
        <v>27.122499999999999</v>
      </c>
      <c r="F37" s="175">
        <v>0</v>
      </c>
      <c r="G37" s="176">
        <f t="shared" si="0"/>
        <v>0</v>
      </c>
      <c r="O37" s="170">
        <v>2</v>
      </c>
      <c r="AA37" s="146">
        <v>2</v>
      </c>
      <c r="AB37" s="146">
        <v>1</v>
      </c>
      <c r="AC37" s="146">
        <v>1</v>
      </c>
      <c r="AZ37" s="146">
        <v>1</v>
      </c>
      <c r="BA37" s="146">
        <f t="shared" si="1"/>
        <v>0</v>
      </c>
      <c r="BB37" s="146">
        <f t="shared" si="2"/>
        <v>0</v>
      </c>
      <c r="BC37" s="146">
        <f t="shared" si="3"/>
        <v>0</v>
      </c>
      <c r="BD37" s="146">
        <f t="shared" si="4"/>
        <v>0</v>
      </c>
      <c r="BE37" s="146">
        <f t="shared" si="5"/>
        <v>0</v>
      </c>
      <c r="CA37" s="177">
        <v>2</v>
      </c>
      <c r="CB37" s="177">
        <v>1</v>
      </c>
      <c r="CZ37" s="146">
        <v>3.6999999999977697E-2</v>
      </c>
    </row>
    <row r="38" spans="1:104" ht="22.5" x14ac:dyDescent="0.2">
      <c r="A38" s="171">
        <v>29</v>
      </c>
      <c r="B38" s="172" t="s">
        <v>145</v>
      </c>
      <c r="C38" s="173" t="s">
        <v>146</v>
      </c>
      <c r="D38" s="174" t="s">
        <v>92</v>
      </c>
      <c r="E38" s="175">
        <v>3</v>
      </c>
      <c r="F38" s="175">
        <v>0</v>
      </c>
      <c r="G38" s="176">
        <f t="shared" si="0"/>
        <v>0</v>
      </c>
      <c r="O38" s="170">
        <v>2</v>
      </c>
      <c r="AA38" s="146">
        <v>3</v>
      </c>
      <c r="AB38" s="146">
        <v>1</v>
      </c>
      <c r="AC38" s="146">
        <v>59321100</v>
      </c>
      <c r="AZ38" s="146">
        <v>1</v>
      </c>
      <c r="BA38" s="146">
        <f t="shared" si="1"/>
        <v>0</v>
      </c>
      <c r="BB38" s="146">
        <f t="shared" si="2"/>
        <v>0</v>
      </c>
      <c r="BC38" s="146">
        <f t="shared" si="3"/>
        <v>0</v>
      </c>
      <c r="BD38" s="146">
        <f t="shared" si="4"/>
        <v>0</v>
      </c>
      <c r="BE38" s="146">
        <f t="shared" si="5"/>
        <v>0</v>
      </c>
      <c r="CA38" s="177">
        <v>3</v>
      </c>
      <c r="CB38" s="177">
        <v>1</v>
      </c>
      <c r="CZ38" s="146">
        <v>5.7999999999992703E-2</v>
      </c>
    </row>
    <row r="39" spans="1:104" x14ac:dyDescent="0.2">
      <c r="A39" s="178"/>
      <c r="B39" s="179" t="s">
        <v>73</v>
      </c>
      <c r="C39" s="180" t="str">
        <f>CONCATENATE(B11," ",C11)</f>
        <v>3 Svislé a kompletní konstrukce</v>
      </c>
      <c r="D39" s="181"/>
      <c r="E39" s="182"/>
      <c r="F39" s="183"/>
      <c r="G39" s="184">
        <f>SUM(G11:G38)</f>
        <v>0</v>
      </c>
      <c r="O39" s="170">
        <v>4</v>
      </c>
      <c r="BA39" s="185">
        <f>SUM(BA11:BA38)</f>
        <v>0</v>
      </c>
      <c r="BB39" s="185">
        <f>SUM(BB11:BB38)</f>
        <v>0</v>
      </c>
      <c r="BC39" s="185">
        <f>SUM(BC11:BC38)</f>
        <v>0</v>
      </c>
      <c r="BD39" s="185">
        <f>SUM(BD11:BD38)</f>
        <v>0</v>
      </c>
      <c r="BE39" s="185">
        <f>SUM(BE11:BE38)</f>
        <v>0</v>
      </c>
    </row>
    <row r="40" spans="1:104" x14ac:dyDescent="0.2">
      <c r="A40" s="163" t="s">
        <v>72</v>
      </c>
      <c r="B40" s="164" t="s">
        <v>147</v>
      </c>
      <c r="C40" s="165" t="s">
        <v>148</v>
      </c>
      <c r="D40" s="166"/>
      <c r="E40" s="167"/>
      <c r="F40" s="167"/>
      <c r="G40" s="168"/>
      <c r="H40" s="169"/>
      <c r="I40" s="169"/>
      <c r="O40" s="170">
        <v>1</v>
      </c>
    </row>
    <row r="41" spans="1:104" x14ac:dyDescent="0.2">
      <c r="A41" s="171">
        <v>30</v>
      </c>
      <c r="B41" s="172" t="s">
        <v>149</v>
      </c>
      <c r="C41" s="173" t="s">
        <v>150</v>
      </c>
      <c r="D41" s="174" t="s">
        <v>85</v>
      </c>
      <c r="E41" s="175">
        <v>59.906199999999998</v>
      </c>
      <c r="F41" s="175">
        <v>0</v>
      </c>
      <c r="G41" s="176">
        <f>E41*F41</f>
        <v>0</v>
      </c>
      <c r="O41" s="170">
        <v>2</v>
      </c>
      <c r="AA41" s="146">
        <v>1</v>
      </c>
      <c r="AB41" s="146">
        <v>0</v>
      </c>
      <c r="AC41" s="146">
        <v>0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0</v>
      </c>
      <c r="CZ41" s="146">
        <v>6.0000000000002301E-2</v>
      </c>
    </row>
    <row r="42" spans="1:104" x14ac:dyDescent="0.2">
      <c r="A42" s="171">
        <v>31</v>
      </c>
      <c r="B42" s="172" t="s">
        <v>151</v>
      </c>
      <c r="C42" s="173" t="s">
        <v>152</v>
      </c>
      <c r="D42" s="174" t="s">
        <v>92</v>
      </c>
      <c r="E42" s="175">
        <v>32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6.5000000000054597E-2</v>
      </c>
    </row>
    <row r="43" spans="1:104" ht="22.5" x14ac:dyDescent="0.2">
      <c r="A43" s="171">
        <v>32</v>
      </c>
      <c r="B43" s="172" t="s">
        <v>153</v>
      </c>
      <c r="C43" s="173" t="s">
        <v>154</v>
      </c>
      <c r="D43" s="174" t="s">
        <v>155</v>
      </c>
      <c r="E43" s="175">
        <v>0.9829</v>
      </c>
      <c r="F43" s="175">
        <v>0</v>
      </c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1.0970899999993</v>
      </c>
    </row>
    <row r="44" spans="1:104" ht="22.5" x14ac:dyDescent="0.2">
      <c r="A44" s="171">
        <v>33</v>
      </c>
      <c r="B44" s="172" t="s">
        <v>156</v>
      </c>
      <c r="C44" s="173" t="s">
        <v>157</v>
      </c>
      <c r="D44" s="174" t="s">
        <v>155</v>
      </c>
      <c r="E44" s="175">
        <v>0.25519999999999998</v>
      </c>
      <c r="F44" s="175">
        <v>0</v>
      </c>
      <c r="G44" s="176">
        <f>E44*F44</f>
        <v>0</v>
      </c>
      <c r="O44" s="170">
        <v>2</v>
      </c>
      <c r="AA44" s="146">
        <v>1</v>
      </c>
      <c r="AB44" s="146">
        <v>1</v>
      </c>
      <c r="AC44" s="146">
        <v>1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1</v>
      </c>
      <c r="CZ44" s="146">
        <v>1.0970899999993</v>
      </c>
    </row>
    <row r="45" spans="1:104" ht="22.5" x14ac:dyDescent="0.2">
      <c r="A45" s="171">
        <v>34</v>
      </c>
      <c r="B45" s="172" t="s">
        <v>158</v>
      </c>
      <c r="C45" s="173" t="s">
        <v>159</v>
      </c>
      <c r="D45" s="174" t="s">
        <v>160</v>
      </c>
      <c r="E45" s="175">
        <v>1</v>
      </c>
      <c r="F45" s="175">
        <v>0</v>
      </c>
      <c r="G45" s="176">
        <f>E45*F45</f>
        <v>0</v>
      </c>
      <c r="O45" s="170">
        <v>2</v>
      </c>
      <c r="AA45" s="146">
        <v>12</v>
      </c>
      <c r="AB45" s="146">
        <v>0</v>
      </c>
      <c r="AC45" s="146">
        <v>368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12</v>
      </c>
      <c r="CB45" s="177">
        <v>0</v>
      </c>
      <c r="CZ45" s="146">
        <v>0</v>
      </c>
    </row>
    <row r="46" spans="1:104" x14ac:dyDescent="0.2">
      <c r="A46" s="178"/>
      <c r="B46" s="179" t="s">
        <v>73</v>
      </c>
      <c r="C46" s="180" t="str">
        <f>CONCATENATE(B40," ",C40)</f>
        <v>4 Vodorovné konstrukce</v>
      </c>
      <c r="D46" s="181"/>
      <c r="E46" s="182"/>
      <c r="F46" s="183"/>
      <c r="G46" s="184">
        <f>SUM(G40:G45)</f>
        <v>0</v>
      </c>
      <c r="O46" s="170">
        <v>4</v>
      </c>
      <c r="BA46" s="185">
        <f>SUM(BA40:BA45)</f>
        <v>0</v>
      </c>
      <c r="BB46" s="185">
        <f>SUM(BB40:BB45)</f>
        <v>0</v>
      </c>
      <c r="BC46" s="185">
        <f>SUM(BC40:BC45)</f>
        <v>0</v>
      </c>
      <c r="BD46" s="185">
        <f>SUM(BD40:BD45)</f>
        <v>0</v>
      </c>
      <c r="BE46" s="185">
        <f>SUM(BE40:BE45)</f>
        <v>0</v>
      </c>
    </row>
    <row r="47" spans="1:104" x14ac:dyDescent="0.2">
      <c r="A47" s="163" t="s">
        <v>72</v>
      </c>
      <c r="B47" s="164" t="s">
        <v>161</v>
      </c>
      <c r="C47" s="165" t="s">
        <v>162</v>
      </c>
      <c r="D47" s="166"/>
      <c r="E47" s="167"/>
      <c r="F47" s="167"/>
      <c r="G47" s="168"/>
      <c r="H47" s="169"/>
      <c r="I47" s="169"/>
      <c r="O47" s="170">
        <v>1</v>
      </c>
    </row>
    <row r="48" spans="1:104" x14ac:dyDescent="0.2">
      <c r="A48" s="171">
        <v>35</v>
      </c>
      <c r="B48" s="172" t="s">
        <v>163</v>
      </c>
      <c r="C48" s="173" t="s">
        <v>164</v>
      </c>
      <c r="D48" s="174" t="s">
        <v>85</v>
      </c>
      <c r="E48" s="175">
        <v>59.294499999999999</v>
      </c>
      <c r="F48" s="175">
        <v>0</v>
      </c>
      <c r="G48" s="176">
        <f t="shared" ref="G48:G56" si="6"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 t="shared" ref="BA48:BA56" si="7">IF(AZ48=1,G48,0)</f>
        <v>0</v>
      </c>
      <c r="BB48" s="146">
        <f t="shared" ref="BB48:BB56" si="8">IF(AZ48=2,G48,0)</f>
        <v>0</v>
      </c>
      <c r="BC48" s="146">
        <f t="shared" ref="BC48:BC56" si="9">IF(AZ48=3,G48,0)</f>
        <v>0</v>
      </c>
      <c r="BD48" s="146">
        <f t="shared" ref="BD48:BD56" si="10">IF(AZ48=4,G48,0)</f>
        <v>0</v>
      </c>
      <c r="BE48" s="146">
        <f t="shared" ref="BE48:BE56" si="11">IF(AZ48=5,G48,0)</f>
        <v>0</v>
      </c>
      <c r="CA48" s="177">
        <v>1</v>
      </c>
      <c r="CB48" s="177">
        <v>1</v>
      </c>
      <c r="CZ48" s="146">
        <v>0</v>
      </c>
    </row>
    <row r="49" spans="1:104" x14ac:dyDescent="0.2">
      <c r="A49" s="171">
        <v>36</v>
      </c>
      <c r="B49" s="172" t="s">
        <v>165</v>
      </c>
      <c r="C49" s="173" t="s">
        <v>166</v>
      </c>
      <c r="D49" s="174" t="s">
        <v>85</v>
      </c>
      <c r="E49" s="175">
        <v>97.57</v>
      </c>
      <c r="F49" s="175">
        <v>0</v>
      </c>
      <c r="G49" s="176">
        <f t="shared" si="6"/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 t="shared" si="7"/>
        <v>0</v>
      </c>
      <c r="BB49" s="146">
        <f t="shared" si="8"/>
        <v>0</v>
      </c>
      <c r="BC49" s="146">
        <f t="shared" si="9"/>
        <v>0</v>
      </c>
      <c r="BD49" s="146">
        <f t="shared" si="10"/>
        <v>0</v>
      </c>
      <c r="BE49" s="146">
        <f t="shared" si="11"/>
        <v>0</v>
      </c>
      <c r="CA49" s="177">
        <v>1</v>
      </c>
      <c r="CB49" s="177">
        <v>1</v>
      </c>
      <c r="CZ49" s="146">
        <v>4.7000000000025501E-2</v>
      </c>
    </row>
    <row r="50" spans="1:104" x14ac:dyDescent="0.2">
      <c r="A50" s="171">
        <v>37</v>
      </c>
      <c r="B50" s="172" t="s">
        <v>167</v>
      </c>
      <c r="C50" s="173" t="s">
        <v>168</v>
      </c>
      <c r="D50" s="174" t="s">
        <v>85</v>
      </c>
      <c r="E50" s="175">
        <v>36.685000000000002</v>
      </c>
      <c r="F50" s="175">
        <v>0</v>
      </c>
      <c r="G50" s="176">
        <f t="shared" si="6"/>
        <v>0</v>
      </c>
      <c r="O50" s="170">
        <v>2</v>
      </c>
      <c r="AA50" s="146">
        <v>1</v>
      </c>
      <c r="AB50" s="146">
        <v>1</v>
      </c>
      <c r="AC50" s="146">
        <v>1</v>
      </c>
      <c r="AZ50" s="146">
        <v>1</v>
      </c>
      <c r="BA50" s="146">
        <f t="shared" si="7"/>
        <v>0</v>
      </c>
      <c r="BB50" s="146">
        <f t="shared" si="8"/>
        <v>0</v>
      </c>
      <c r="BC50" s="146">
        <f t="shared" si="9"/>
        <v>0</v>
      </c>
      <c r="BD50" s="146">
        <f t="shared" si="10"/>
        <v>0</v>
      </c>
      <c r="BE50" s="146">
        <f t="shared" si="11"/>
        <v>0</v>
      </c>
      <c r="CA50" s="177">
        <v>1</v>
      </c>
      <c r="CB50" s="177">
        <v>1</v>
      </c>
      <c r="CZ50" s="146">
        <v>3.8999999999987302E-2</v>
      </c>
    </row>
    <row r="51" spans="1:104" x14ac:dyDescent="0.2">
      <c r="A51" s="171">
        <v>38</v>
      </c>
      <c r="B51" s="172" t="s">
        <v>169</v>
      </c>
      <c r="C51" s="173" t="s">
        <v>170</v>
      </c>
      <c r="D51" s="174" t="s">
        <v>85</v>
      </c>
      <c r="E51" s="175">
        <v>195.54750000000001</v>
      </c>
      <c r="F51" s="175">
        <v>0</v>
      </c>
      <c r="G51" s="176">
        <f t="shared" si="6"/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 t="shared" si="7"/>
        <v>0</v>
      </c>
      <c r="BB51" s="146">
        <f t="shared" si="8"/>
        <v>0</v>
      </c>
      <c r="BC51" s="146">
        <f t="shared" si="9"/>
        <v>0</v>
      </c>
      <c r="BD51" s="146">
        <f t="shared" si="10"/>
        <v>0</v>
      </c>
      <c r="BE51" s="146">
        <f t="shared" si="11"/>
        <v>0</v>
      </c>
      <c r="CA51" s="177">
        <v>1</v>
      </c>
      <c r="CB51" s="177">
        <v>1</v>
      </c>
      <c r="CZ51" s="146">
        <v>4.4840000000022001E-2</v>
      </c>
    </row>
    <row r="52" spans="1:104" x14ac:dyDescent="0.2">
      <c r="A52" s="171">
        <v>39</v>
      </c>
      <c r="B52" s="172" t="s">
        <v>171</v>
      </c>
      <c r="C52" s="173" t="s">
        <v>172</v>
      </c>
      <c r="D52" s="174" t="s">
        <v>85</v>
      </c>
      <c r="E52" s="175">
        <v>752.2269</v>
      </c>
      <c r="F52" s="175">
        <v>0</v>
      </c>
      <c r="G52" s="176">
        <f t="shared" si="6"/>
        <v>0</v>
      </c>
      <c r="O52" s="170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 t="shared" si="7"/>
        <v>0</v>
      </c>
      <c r="BB52" s="146">
        <f t="shared" si="8"/>
        <v>0</v>
      </c>
      <c r="BC52" s="146">
        <f t="shared" si="9"/>
        <v>0</v>
      </c>
      <c r="BD52" s="146">
        <f t="shared" si="10"/>
        <v>0</v>
      </c>
      <c r="BE52" s="146">
        <f t="shared" si="11"/>
        <v>0</v>
      </c>
      <c r="CA52" s="177">
        <v>1</v>
      </c>
      <c r="CB52" s="177">
        <v>1</v>
      </c>
      <c r="CZ52" s="146">
        <v>4.96600000000171E-2</v>
      </c>
    </row>
    <row r="53" spans="1:104" x14ac:dyDescent="0.2">
      <c r="A53" s="171">
        <v>40</v>
      </c>
      <c r="B53" s="172" t="s">
        <v>173</v>
      </c>
      <c r="C53" s="173" t="s">
        <v>174</v>
      </c>
      <c r="D53" s="174" t="s">
        <v>85</v>
      </c>
      <c r="E53" s="175">
        <v>6.84</v>
      </c>
      <c r="F53" s="175">
        <v>0</v>
      </c>
      <c r="G53" s="176">
        <f t="shared" si="6"/>
        <v>0</v>
      </c>
      <c r="O53" s="170">
        <v>2</v>
      </c>
      <c r="AA53" s="146">
        <v>1</v>
      </c>
      <c r="AB53" s="146">
        <v>1</v>
      </c>
      <c r="AC53" s="146">
        <v>1</v>
      </c>
      <c r="AZ53" s="146">
        <v>1</v>
      </c>
      <c r="BA53" s="146">
        <f t="shared" si="7"/>
        <v>0</v>
      </c>
      <c r="BB53" s="146">
        <f t="shared" si="8"/>
        <v>0</v>
      </c>
      <c r="BC53" s="146">
        <f t="shared" si="9"/>
        <v>0</v>
      </c>
      <c r="BD53" s="146">
        <f t="shared" si="10"/>
        <v>0</v>
      </c>
      <c r="BE53" s="146">
        <f t="shared" si="11"/>
        <v>0</v>
      </c>
      <c r="CA53" s="177">
        <v>1</v>
      </c>
      <c r="CB53" s="177">
        <v>1</v>
      </c>
      <c r="CZ53" s="146">
        <v>4.0999999999996803E-2</v>
      </c>
    </row>
    <row r="54" spans="1:104" x14ac:dyDescent="0.2">
      <c r="A54" s="171">
        <v>41</v>
      </c>
      <c r="B54" s="172" t="s">
        <v>175</v>
      </c>
      <c r="C54" s="173" t="s">
        <v>176</v>
      </c>
      <c r="D54" s="174" t="s">
        <v>85</v>
      </c>
      <c r="E54" s="175">
        <v>41.406700000000001</v>
      </c>
      <c r="F54" s="175">
        <v>0</v>
      </c>
      <c r="G54" s="176">
        <f t="shared" si="6"/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 t="shared" si="7"/>
        <v>0</v>
      </c>
      <c r="BB54" s="146">
        <f t="shared" si="8"/>
        <v>0</v>
      </c>
      <c r="BC54" s="146">
        <f t="shared" si="9"/>
        <v>0</v>
      </c>
      <c r="BD54" s="146">
        <f t="shared" si="10"/>
        <v>0</v>
      </c>
      <c r="BE54" s="146">
        <f t="shared" si="11"/>
        <v>0</v>
      </c>
      <c r="CA54" s="177">
        <v>1</v>
      </c>
      <c r="CB54" s="177">
        <v>1</v>
      </c>
      <c r="CZ54" s="146">
        <v>5.7000000000016399E-2</v>
      </c>
    </row>
    <row r="55" spans="1:104" x14ac:dyDescent="0.2">
      <c r="A55" s="171">
        <v>42</v>
      </c>
      <c r="B55" s="172" t="s">
        <v>177</v>
      </c>
      <c r="C55" s="173" t="s">
        <v>178</v>
      </c>
      <c r="D55" s="174" t="s">
        <v>85</v>
      </c>
      <c r="E55" s="175">
        <v>51.283499999999997</v>
      </c>
      <c r="F55" s="175">
        <v>0</v>
      </c>
      <c r="G55" s="176">
        <f t="shared" si="6"/>
        <v>0</v>
      </c>
      <c r="O55" s="170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 t="shared" si="7"/>
        <v>0</v>
      </c>
      <c r="BB55" s="146">
        <f t="shared" si="8"/>
        <v>0</v>
      </c>
      <c r="BC55" s="146">
        <f t="shared" si="9"/>
        <v>0</v>
      </c>
      <c r="BD55" s="146">
        <f t="shared" si="10"/>
        <v>0</v>
      </c>
      <c r="BE55" s="146">
        <f t="shared" si="11"/>
        <v>0</v>
      </c>
      <c r="CA55" s="177">
        <v>1</v>
      </c>
      <c r="CB55" s="177">
        <v>1</v>
      </c>
      <c r="CZ55" s="146">
        <v>7.6200000000028502E-3</v>
      </c>
    </row>
    <row r="56" spans="1:104" x14ac:dyDescent="0.2">
      <c r="A56" s="171">
        <v>43</v>
      </c>
      <c r="B56" s="172" t="s">
        <v>179</v>
      </c>
      <c r="C56" s="173" t="s">
        <v>180</v>
      </c>
      <c r="D56" s="174" t="s">
        <v>85</v>
      </c>
      <c r="E56" s="175">
        <v>51.283499999999997</v>
      </c>
      <c r="F56" s="175">
        <v>0</v>
      </c>
      <c r="G56" s="176">
        <f t="shared" si="6"/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 t="shared" si="7"/>
        <v>0</v>
      </c>
      <c r="BB56" s="146">
        <f t="shared" si="8"/>
        <v>0</v>
      </c>
      <c r="BC56" s="146">
        <f t="shared" si="9"/>
        <v>0</v>
      </c>
      <c r="BD56" s="146">
        <f t="shared" si="10"/>
        <v>0</v>
      </c>
      <c r="BE56" s="146">
        <f t="shared" si="11"/>
        <v>0</v>
      </c>
      <c r="CA56" s="177">
        <v>1</v>
      </c>
      <c r="CB56" s="177">
        <v>1</v>
      </c>
      <c r="CZ56" s="146">
        <v>4.6899999999965303E-3</v>
      </c>
    </row>
    <row r="57" spans="1:104" x14ac:dyDescent="0.2">
      <c r="A57" s="178"/>
      <c r="B57" s="179" t="s">
        <v>73</v>
      </c>
      <c r="C57" s="180" t="str">
        <f>CONCATENATE(B47," ",C47)</f>
        <v>61 Upravy povrchů vnitřní</v>
      </c>
      <c r="D57" s="181"/>
      <c r="E57" s="182"/>
      <c r="F57" s="183"/>
      <c r="G57" s="184">
        <f>SUM(G47:G56)</f>
        <v>0</v>
      </c>
      <c r="O57" s="170">
        <v>4</v>
      </c>
      <c r="BA57" s="185">
        <f>SUM(BA47:BA56)</f>
        <v>0</v>
      </c>
      <c r="BB57" s="185">
        <f>SUM(BB47:BB56)</f>
        <v>0</v>
      </c>
      <c r="BC57" s="185">
        <f>SUM(BC47:BC56)</f>
        <v>0</v>
      </c>
      <c r="BD57" s="185">
        <f>SUM(BD47:BD56)</f>
        <v>0</v>
      </c>
      <c r="BE57" s="185">
        <f>SUM(BE47:BE56)</f>
        <v>0</v>
      </c>
    </row>
    <row r="58" spans="1:104" x14ac:dyDescent="0.2">
      <c r="A58" s="163" t="s">
        <v>72</v>
      </c>
      <c r="B58" s="164" t="s">
        <v>181</v>
      </c>
      <c r="C58" s="165" t="s">
        <v>182</v>
      </c>
      <c r="D58" s="166"/>
      <c r="E58" s="167"/>
      <c r="F58" s="167"/>
      <c r="G58" s="168"/>
      <c r="H58" s="169"/>
      <c r="I58" s="169"/>
      <c r="O58" s="170">
        <v>1</v>
      </c>
    </row>
    <row r="59" spans="1:104" x14ac:dyDescent="0.2">
      <c r="A59" s="171">
        <v>44</v>
      </c>
      <c r="B59" s="172" t="s">
        <v>183</v>
      </c>
      <c r="C59" s="173" t="s">
        <v>184</v>
      </c>
      <c r="D59" s="174" t="s">
        <v>85</v>
      </c>
      <c r="E59" s="175">
        <v>114.36150000000001</v>
      </c>
      <c r="F59" s="175">
        <v>0</v>
      </c>
      <c r="G59" s="176">
        <f t="shared" ref="G59:G72" si="12">E59*F59</f>
        <v>0</v>
      </c>
      <c r="O59" s="170">
        <v>2</v>
      </c>
      <c r="AA59" s="146">
        <v>1</v>
      </c>
      <c r="AB59" s="146">
        <v>1</v>
      </c>
      <c r="AC59" s="146">
        <v>1</v>
      </c>
      <c r="AZ59" s="146">
        <v>1</v>
      </c>
      <c r="BA59" s="146">
        <f t="shared" ref="BA59:BA72" si="13">IF(AZ59=1,G59,0)</f>
        <v>0</v>
      </c>
      <c r="BB59" s="146">
        <f t="shared" ref="BB59:BB72" si="14">IF(AZ59=2,G59,0)</f>
        <v>0</v>
      </c>
      <c r="BC59" s="146">
        <f t="shared" ref="BC59:BC72" si="15">IF(AZ59=3,G59,0)</f>
        <v>0</v>
      </c>
      <c r="BD59" s="146">
        <f t="shared" ref="BD59:BD72" si="16">IF(AZ59=4,G59,0)</f>
        <v>0</v>
      </c>
      <c r="BE59" s="146">
        <f t="shared" ref="BE59:BE72" si="17">IF(AZ59=5,G59,0)</f>
        <v>0</v>
      </c>
      <c r="CA59" s="177">
        <v>1</v>
      </c>
      <c r="CB59" s="177">
        <v>1</v>
      </c>
      <c r="CZ59" s="146">
        <v>9.9999999999989E-5</v>
      </c>
    </row>
    <row r="60" spans="1:104" x14ac:dyDescent="0.2">
      <c r="A60" s="171">
        <v>45</v>
      </c>
      <c r="B60" s="172" t="s">
        <v>185</v>
      </c>
      <c r="C60" s="173" t="s">
        <v>186</v>
      </c>
      <c r="D60" s="174" t="s">
        <v>85</v>
      </c>
      <c r="E60" s="175">
        <v>18.202500000000001</v>
      </c>
      <c r="F60" s="175">
        <v>0</v>
      </c>
      <c r="G60" s="176">
        <f t="shared" si="12"/>
        <v>0</v>
      </c>
      <c r="O60" s="170">
        <v>2</v>
      </c>
      <c r="AA60" s="146">
        <v>1</v>
      </c>
      <c r="AB60" s="146">
        <v>1</v>
      </c>
      <c r="AC60" s="146">
        <v>1</v>
      </c>
      <c r="AZ60" s="146">
        <v>1</v>
      </c>
      <c r="BA60" s="146">
        <f t="shared" si="13"/>
        <v>0</v>
      </c>
      <c r="BB60" s="146">
        <f t="shared" si="14"/>
        <v>0</v>
      </c>
      <c r="BC60" s="146">
        <f t="shared" si="15"/>
        <v>0</v>
      </c>
      <c r="BD60" s="146">
        <f t="shared" si="16"/>
        <v>0</v>
      </c>
      <c r="BE60" s="146">
        <f t="shared" si="17"/>
        <v>0</v>
      </c>
      <c r="CA60" s="177">
        <v>1</v>
      </c>
      <c r="CB60" s="177">
        <v>1</v>
      </c>
      <c r="CZ60" s="146">
        <v>5.50000000000068E-2</v>
      </c>
    </row>
    <row r="61" spans="1:104" x14ac:dyDescent="0.2">
      <c r="A61" s="171">
        <v>46</v>
      </c>
      <c r="B61" s="172" t="s">
        <v>187</v>
      </c>
      <c r="C61" s="173" t="s">
        <v>188</v>
      </c>
      <c r="D61" s="174" t="s">
        <v>85</v>
      </c>
      <c r="E61" s="175">
        <v>18.202500000000001</v>
      </c>
      <c r="F61" s="175">
        <v>0</v>
      </c>
      <c r="G61" s="176">
        <f t="shared" si="12"/>
        <v>0</v>
      </c>
      <c r="O61" s="170">
        <v>2</v>
      </c>
      <c r="AA61" s="146">
        <v>1</v>
      </c>
      <c r="AB61" s="146">
        <v>1</v>
      </c>
      <c r="AC61" s="146">
        <v>1</v>
      </c>
      <c r="AZ61" s="146">
        <v>1</v>
      </c>
      <c r="BA61" s="146">
        <f t="shared" si="13"/>
        <v>0</v>
      </c>
      <c r="BB61" s="146">
        <f t="shared" si="14"/>
        <v>0</v>
      </c>
      <c r="BC61" s="146">
        <f t="shared" si="15"/>
        <v>0</v>
      </c>
      <c r="BD61" s="146">
        <f t="shared" si="16"/>
        <v>0</v>
      </c>
      <c r="BE61" s="146">
        <f t="shared" si="17"/>
        <v>0</v>
      </c>
      <c r="CA61" s="177">
        <v>1</v>
      </c>
      <c r="CB61" s="177">
        <v>1</v>
      </c>
      <c r="CZ61" s="146">
        <v>9.5000000000027302E-3</v>
      </c>
    </row>
    <row r="62" spans="1:104" x14ac:dyDescent="0.2">
      <c r="A62" s="171">
        <v>47</v>
      </c>
      <c r="B62" s="172" t="s">
        <v>189</v>
      </c>
      <c r="C62" s="173" t="s">
        <v>190</v>
      </c>
      <c r="D62" s="174" t="s">
        <v>85</v>
      </c>
      <c r="E62" s="175">
        <v>375.29489999999998</v>
      </c>
      <c r="F62" s="175">
        <v>0</v>
      </c>
      <c r="G62" s="176">
        <f t="shared" si="12"/>
        <v>0</v>
      </c>
      <c r="O62" s="170">
        <v>2</v>
      </c>
      <c r="AA62" s="146">
        <v>1</v>
      </c>
      <c r="AB62" s="146">
        <v>0</v>
      </c>
      <c r="AC62" s="146">
        <v>0</v>
      </c>
      <c r="AZ62" s="146">
        <v>1</v>
      </c>
      <c r="BA62" s="146">
        <f t="shared" si="13"/>
        <v>0</v>
      </c>
      <c r="BB62" s="146">
        <f t="shared" si="14"/>
        <v>0</v>
      </c>
      <c r="BC62" s="146">
        <f t="shared" si="15"/>
        <v>0</v>
      </c>
      <c r="BD62" s="146">
        <f t="shared" si="16"/>
        <v>0</v>
      </c>
      <c r="BE62" s="146">
        <f t="shared" si="17"/>
        <v>0</v>
      </c>
      <c r="CA62" s="177">
        <v>1</v>
      </c>
      <c r="CB62" s="177">
        <v>0</v>
      </c>
      <c r="CZ62" s="146">
        <v>0</v>
      </c>
    </row>
    <row r="63" spans="1:104" x14ac:dyDescent="0.2">
      <c r="A63" s="171">
        <v>48</v>
      </c>
      <c r="B63" s="172" t="s">
        <v>191</v>
      </c>
      <c r="C63" s="173" t="s">
        <v>192</v>
      </c>
      <c r="D63" s="174" t="s">
        <v>193</v>
      </c>
      <c r="E63" s="175">
        <v>151.215</v>
      </c>
      <c r="F63" s="175">
        <v>0</v>
      </c>
      <c r="G63" s="176">
        <f t="shared" si="12"/>
        <v>0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 t="shared" si="13"/>
        <v>0</v>
      </c>
      <c r="BB63" s="146">
        <f t="shared" si="14"/>
        <v>0</v>
      </c>
      <c r="BC63" s="146">
        <f t="shared" si="15"/>
        <v>0</v>
      </c>
      <c r="BD63" s="146">
        <f t="shared" si="16"/>
        <v>0</v>
      </c>
      <c r="BE63" s="146">
        <f t="shared" si="17"/>
        <v>0</v>
      </c>
      <c r="CA63" s="177">
        <v>1</v>
      </c>
      <c r="CB63" s="177">
        <v>1</v>
      </c>
      <c r="CZ63" s="146">
        <v>3.00000000000189E-4</v>
      </c>
    </row>
    <row r="64" spans="1:104" x14ac:dyDescent="0.2">
      <c r="A64" s="171">
        <v>49</v>
      </c>
      <c r="B64" s="172" t="s">
        <v>194</v>
      </c>
      <c r="C64" s="173" t="s">
        <v>195</v>
      </c>
      <c r="D64" s="174" t="s">
        <v>193</v>
      </c>
      <c r="E64" s="175">
        <v>33.92</v>
      </c>
      <c r="F64" s="175">
        <v>0</v>
      </c>
      <c r="G64" s="176">
        <f t="shared" si="12"/>
        <v>0</v>
      </c>
      <c r="O64" s="170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 t="shared" si="13"/>
        <v>0</v>
      </c>
      <c r="BB64" s="146">
        <f t="shared" si="14"/>
        <v>0</v>
      </c>
      <c r="BC64" s="146">
        <f t="shared" si="15"/>
        <v>0</v>
      </c>
      <c r="BD64" s="146">
        <f t="shared" si="16"/>
        <v>0</v>
      </c>
      <c r="BE64" s="146">
        <f t="shared" si="17"/>
        <v>0</v>
      </c>
      <c r="CA64" s="177">
        <v>1</v>
      </c>
      <c r="CB64" s="177">
        <v>1</v>
      </c>
      <c r="CZ64" s="146">
        <v>1.99999999999978E-4</v>
      </c>
    </row>
    <row r="65" spans="1:104" x14ac:dyDescent="0.2">
      <c r="A65" s="171">
        <v>50</v>
      </c>
      <c r="B65" s="172" t="s">
        <v>196</v>
      </c>
      <c r="C65" s="173" t="s">
        <v>197</v>
      </c>
      <c r="D65" s="174" t="s">
        <v>85</v>
      </c>
      <c r="E65" s="175">
        <v>375.29489999999998</v>
      </c>
      <c r="F65" s="175">
        <v>0</v>
      </c>
      <c r="G65" s="176">
        <f t="shared" si="12"/>
        <v>0</v>
      </c>
      <c r="O65" s="170">
        <v>2</v>
      </c>
      <c r="AA65" s="146">
        <v>1</v>
      </c>
      <c r="AB65" s="146">
        <v>1</v>
      </c>
      <c r="AC65" s="146">
        <v>1</v>
      </c>
      <c r="AZ65" s="146">
        <v>1</v>
      </c>
      <c r="BA65" s="146">
        <f t="shared" si="13"/>
        <v>0</v>
      </c>
      <c r="BB65" s="146">
        <f t="shared" si="14"/>
        <v>0</v>
      </c>
      <c r="BC65" s="146">
        <f t="shared" si="15"/>
        <v>0</v>
      </c>
      <c r="BD65" s="146">
        <f t="shared" si="16"/>
        <v>0</v>
      </c>
      <c r="BE65" s="146">
        <f t="shared" si="17"/>
        <v>0</v>
      </c>
      <c r="CA65" s="177">
        <v>1</v>
      </c>
      <c r="CB65" s="177">
        <v>1</v>
      </c>
      <c r="CZ65" s="146">
        <v>5.3220000000010301E-2</v>
      </c>
    </row>
    <row r="66" spans="1:104" x14ac:dyDescent="0.2">
      <c r="A66" s="171">
        <v>51</v>
      </c>
      <c r="B66" s="172" t="s">
        <v>198</v>
      </c>
      <c r="C66" s="173" t="s">
        <v>199</v>
      </c>
      <c r="D66" s="174" t="s">
        <v>85</v>
      </c>
      <c r="E66" s="175">
        <v>13.63</v>
      </c>
      <c r="F66" s="175">
        <v>0</v>
      </c>
      <c r="G66" s="176">
        <f t="shared" si="12"/>
        <v>0</v>
      </c>
      <c r="O66" s="170">
        <v>2</v>
      </c>
      <c r="AA66" s="146">
        <v>1</v>
      </c>
      <c r="AB66" s="146">
        <v>1</v>
      </c>
      <c r="AC66" s="146">
        <v>1</v>
      </c>
      <c r="AZ66" s="146">
        <v>1</v>
      </c>
      <c r="BA66" s="146">
        <f t="shared" si="13"/>
        <v>0</v>
      </c>
      <c r="BB66" s="146">
        <f t="shared" si="14"/>
        <v>0</v>
      </c>
      <c r="BC66" s="146">
        <f t="shared" si="15"/>
        <v>0</v>
      </c>
      <c r="BD66" s="146">
        <f t="shared" si="16"/>
        <v>0</v>
      </c>
      <c r="BE66" s="146">
        <f t="shared" si="17"/>
        <v>0</v>
      </c>
      <c r="CA66" s="177">
        <v>1</v>
      </c>
      <c r="CB66" s="177">
        <v>1</v>
      </c>
      <c r="CZ66" s="146">
        <v>1.2050000000002101E-2</v>
      </c>
    </row>
    <row r="67" spans="1:104" x14ac:dyDescent="0.2">
      <c r="A67" s="171">
        <v>52</v>
      </c>
      <c r="B67" s="172" t="s">
        <v>200</v>
      </c>
      <c r="C67" s="173" t="s">
        <v>201</v>
      </c>
      <c r="D67" s="174" t="s">
        <v>85</v>
      </c>
      <c r="E67" s="175">
        <v>393.49740000000003</v>
      </c>
      <c r="F67" s="175">
        <v>0</v>
      </c>
      <c r="G67" s="176">
        <f t="shared" si="12"/>
        <v>0</v>
      </c>
      <c r="O67" s="170">
        <v>2</v>
      </c>
      <c r="AA67" s="146">
        <v>1</v>
      </c>
      <c r="AB67" s="146">
        <v>0</v>
      </c>
      <c r="AC67" s="146">
        <v>0</v>
      </c>
      <c r="AZ67" s="146">
        <v>1</v>
      </c>
      <c r="BA67" s="146">
        <f t="shared" si="13"/>
        <v>0</v>
      </c>
      <c r="BB67" s="146">
        <f t="shared" si="14"/>
        <v>0</v>
      </c>
      <c r="BC67" s="146">
        <f t="shared" si="15"/>
        <v>0</v>
      </c>
      <c r="BD67" s="146">
        <f t="shared" si="16"/>
        <v>0</v>
      </c>
      <c r="BE67" s="146">
        <f t="shared" si="17"/>
        <v>0</v>
      </c>
      <c r="CA67" s="177">
        <v>1</v>
      </c>
      <c r="CB67" s="177">
        <v>0</v>
      </c>
      <c r="CZ67" s="146">
        <v>1.9999999999988898E-3</v>
      </c>
    </row>
    <row r="68" spans="1:104" x14ac:dyDescent="0.2">
      <c r="A68" s="171">
        <v>53</v>
      </c>
      <c r="B68" s="172" t="s">
        <v>202</v>
      </c>
      <c r="C68" s="173" t="s">
        <v>188</v>
      </c>
      <c r="D68" s="174" t="s">
        <v>85</v>
      </c>
      <c r="E68" s="175">
        <v>375.29489999999998</v>
      </c>
      <c r="F68" s="175">
        <v>0</v>
      </c>
      <c r="G68" s="176">
        <f t="shared" si="12"/>
        <v>0</v>
      </c>
      <c r="O68" s="170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 t="shared" si="13"/>
        <v>0</v>
      </c>
      <c r="BB68" s="146">
        <f t="shared" si="14"/>
        <v>0</v>
      </c>
      <c r="BC68" s="146">
        <f t="shared" si="15"/>
        <v>0</v>
      </c>
      <c r="BD68" s="146">
        <f t="shared" si="16"/>
        <v>0</v>
      </c>
      <c r="BE68" s="146">
        <f t="shared" si="17"/>
        <v>0</v>
      </c>
      <c r="CA68" s="177">
        <v>1</v>
      </c>
      <c r="CB68" s="177">
        <v>1</v>
      </c>
      <c r="CZ68" s="146">
        <v>9.0000000000003393E-3</v>
      </c>
    </row>
    <row r="69" spans="1:104" x14ac:dyDescent="0.2">
      <c r="A69" s="171">
        <v>54</v>
      </c>
      <c r="B69" s="172" t="s">
        <v>203</v>
      </c>
      <c r="C69" s="173" t="s">
        <v>204</v>
      </c>
      <c r="D69" s="174" t="s">
        <v>85</v>
      </c>
      <c r="E69" s="175">
        <v>53.01</v>
      </c>
      <c r="F69" s="175">
        <v>0</v>
      </c>
      <c r="G69" s="176">
        <f t="shared" si="12"/>
        <v>0</v>
      </c>
      <c r="O69" s="170">
        <v>2</v>
      </c>
      <c r="AA69" s="146">
        <v>1</v>
      </c>
      <c r="AB69" s="146">
        <v>1</v>
      </c>
      <c r="AC69" s="146">
        <v>1</v>
      </c>
      <c r="AZ69" s="146">
        <v>1</v>
      </c>
      <c r="BA69" s="146">
        <f t="shared" si="13"/>
        <v>0</v>
      </c>
      <c r="BB69" s="146">
        <f t="shared" si="14"/>
        <v>0</v>
      </c>
      <c r="BC69" s="146">
        <f t="shared" si="15"/>
        <v>0</v>
      </c>
      <c r="BD69" s="146">
        <f t="shared" si="16"/>
        <v>0</v>
      </c>
      <c r="BE69" s="146">
        <f t="shared" si="17"/>
        <v>0</v>
      </c>
      <c r="CA69" s="177">
        <v>1</v>
      </c>
      <c r="CB69" s="177">
        <v>1</v>
      </c>
      <c r="CZ69" s="146">
        <v>1.89999999999912E-4</v>
      </c>
    </row>
    <row r="70" spans="1:104" ht="22.5" x14ac:dyDescent="0.2">
      <c r="A70" s="171">
        <v>55</v>
      </c>
      <c r="B70" s="172" t="s">
        <v>205</v>
      </c>
      <c r="C70" s="173" t="s">
        <v>206</v>
      </c>
      <c r="D70" s="174" t="s">
        <v>193</v>
      </c>
      <c r="E70" s="175">
        <v>33.92</v>
      </c>
      <c r="F70" s="175">
        <v>0</v>
      </c>
      <c r="G70" s="176">
        <f t="shared" si="12"/>
        <v>0</v>
      </c>
      <c r="O70" s="170">
        <v>2</v>
      </c>
      <c r="AA70" s="146">
        <v>1</v>
      </c>
      <c r="AB70" s="146">
        <v>1</v>
      </c>
      <c r="AC70" s="146">
        <v>1</v>
      </c>
      <c r="AZ70" s="146">
        <v>1</v>
      </c>
      <c r="BA70" s="146">
        <f t="shared" si="13"/>
        <v>0</v>
      </c>
      <c r="BB70" s="146">
        <f t="shared" si="14"/>
        <v>0</v>
      </c>
      <c r="BC70" s="146">
        <f t="shared" si="15"/>
        <v>0</v>
      </c>
      <c r="BD70" s="146">
        <f t="shared" si="16"/>
        <v>0</v>
      </c>
      <c r="BE70" s="146">
        <f t="shared" si="17"/>
        <v>0</v>
      </c>
      <c r="CA70" s="177">
        <v>1</v>
      </c>
      <c r="CB70" s="177">
        <v>1</v>
      </c>
      <c r="CZ70" s="146">
        <v>2.0999999999986599E-2</v>
      </c>
    </row>
    <row r="71" spans="1:104" x14ac:dyDescent="0.2">
      <c r="A71" s="171">
        <v>56</v>
      </c>
      <c r="B71" s="172" t="s">
        <v>207</v>
      </c>
      <c r="C71" s="173" t="s">
        <v>208</v>
      </c>
      <c r="D71" s="174" t="s">
        <v>85</v>
      </c>
      <c r="E71" s="175">
        <v>53.01</v>
      </c>
      <c r="F71" s="175">
        <v>0</v>
      </c>
      <c r="G71" s="176">
        <f t="shared" si="12"/>
        <v>0</v>
      </c>
      <c r="O71" s="170">
        <v>2</v>
      </c>
      <c r="AA71" s="146">
        <v>12</v>
      </c>
      <c r="AB71" s="146">
        <v>0</v>
      </c>
      <c r="AC71" s="146">
        <v>1</v>
      </c>
      <c r="AZ71" s="146">
        <v>1</v>
      </c>
      <c r="BA71" s="146">
        <f t="shared" si="13"/>
        <v>0</v>
      </c>
      <c r="BB71" s="146">
        <f t="shared" si="14"/>
        <v>0</v>
      </c>
      <c r="BC71" s="146">
        <f t="shared" si="15"/>
        <v>0</v>
      </c>
      <c r="BD71" s="146">
        <f t="shared" si="16"/>
        <v>0</v>
      </c>
      <c r="BE71" s="146">
        <f t="shared" si="17"/>
        <v>0</v>
      </c>
      <c r="CA71" s="177">
        <v>12</v>
      </c>
      <c r="CB71" s="177">
        <v>0</v>
      </c>
      <c r="CZ71" s="146">
        <v>0</v>
      </c>
    </row>
    <row r="72" spans="1:104" x14ac:dyDescent="0.2">
      <c r="A72" s="171">
        <v>57</v>
      </c>
      <c r="B72" s="172" t="s">
        <v>209</v>
      </c>
      <c r="C72" s="173" t="s">
        <v>210</v>
      </c>
      <c r="D72" s="174" t="s">
        <v>85</v>
      </c>
      <c r="E72" s="175">
        <v>1.8855</v>
      </c>
      <c r="F72" s="175">
        <v>0</v>
      </c>
      <c r="G72" s="176">
        <f t="shared" si="12"/>
        <v>0</v>
      </c>
      <c r="O72" s="170">
        <v>2</v>
      </c>
      <c r="AA72" s="146">
        <v>12</v>
      </c>
      <c r="AB72" s="146">
        <v>0</v>
      </c>
      <c r="AC72" s="146">
        <v>90</v>
      </c>
      <c r="AZ72" s="146">
        <v>1</v>
      </c>
      <c r="BA72" s="146">
        <f t="shared" si="13"/>
        <v>0</v>
      </c>
      <c r="BB72" s="146">
        <f t="shared" si="14"/>
        <v>0</v>
      </c>
      <c r="BC72" s="146">
        <f t="shared" si="15"/>
        <v>0</v>
      </c>
      <c r="BD72" s="146">
        <f t="shared" si="16"/>
        <v>0</v>
      </c>
      <c r="BE72" s="146">
        <f t="shared" si="17"/>
        <v>0</v>
      </c>
      <c r="CA72" s="177">
        <v>12</v>
      </c>
      <c r="CB72" s="177">
        <v>0</v>
      </c>
      <c r="CZ72" s="146">
        <v>0</v>
      </c>
    </row>
    <row r="73" spans="1:104" x14ac:dyDescent="0.2">
      <c r="A73" s="178"/>
      <c r="B73" s="179" t="s">
        <v>73</v>
      </c>
      <c r="C73" s="180" t="str">
        <f>CONCATENATE(B58," ",C58)</f>
        <v>62 Upravy povrchů vnější</v>
      </c>
      <c r="D73" s="181"/>
      <c r="E73" s="182"/>
      <c r="F73" s="183"/>
      <c r="G73" s="184">
        <f>SUM(G58:G72)</f>
        <v>0</v>
      </c>
      <c r="O73" s="170">
        <v>4</v>
      </c>
      <c r="BA73" s="185">
        <f>SUM(BA58:BA72)</f>
        <v>0</v>
      </c>
      <c r="BB73" s="185">
        <f>SUM(BB58:BB72)</f>
        <v>0</v>
      </c>
      <c r="BC73" s="185">
        <f>SUM(BC58:BC72)</f>
        <v>0</v>
      </c>
      <c r="BD73" s="185">
        <f>SUM(BD58:BD72)</f>
        <v>0</v>
      </c>
      <c r="BE73" s="185">
        <f>SUM(BE58:BE72)</f>
        <v>0</v>
      </c>
    </row>
    <row r="74" spans="1:104" x14ac:dyDescent="0.2">
      <c r="A74" s="163" t="s">
        <v>72</v>
      </c>
      <c r="B74" s="164" t="s">
        <v>211</v>
      </c>
      <c r="C74" s="165" t="s">
        <v>212</v>
      </c>
      <c r="D74" s="166"/>
      <c r="E74" s="167"/>
      <c r="F74" s="167"/>
      <c r="G74" s="168"/>
      <c r="H74" s="169"/>
      <c r="I74" s="169"/>
      <c r="O74" s="170">
        <v>1</v>
      </c>
    </row>
    <row r="75" spans="1:104" x14ac:dyDescent="0.2">
      <c r="A75" s="171">
        <v>58</v>
      </c>
      <c r="B75" s="172" t="s">
        <v>213</v>
      </c>
      <c r="C75" s="173" t="s">
        <v>214</v>
      </c>
      <c r="D75" s="174" t="s">
        <v>95</v>
      </c>
      <c r="E75" s="175">
        <v>18.008299999999998</v>
      </c>
      <c r="F75" s="175">
        <v>0</v>
      </c>
      <c r="G75" s="176">
        <f t="shared" ref="G75:G83" si="18">E75*F75</f>
        <v>0</v>
      </c>
      <c r="O75" s="170">
        <v>2</v>
      </c>
      <c r="AA75" s="146">
        <v>1</v>
      </c>
      <c r="AB75" s="146">
        <v>1</v>
      </c>
      <c r="AC75" s="146">
        <v>1</v>
      </c>
      <c r="AZ75" s="146">
        <v>1</v>
      </c>
      <c r="BA75" s="146">
        <f t="shared" ref="BA75:BA83" si="19">IF(AZ75=1,G75,0)</f>
        <v>0</v>
      </c>
      <c r="BB75" s="146">
        <f t="shared" ref="BB75:BB83" si="20">IF(AZ75=2,G75,0)</f>
        <v>0</v>
      </c>
      <c r="BC75" s="146">
        <f t="shared" ref="BC75:BC83" si="21">IF(AZ75=3,G75,0)</f>
        <v>0</v>
      </c>
      <c r="BD75" s="146">
        <f t="shared" ref="BD75:BD83" si="22">IF(AZ75=4,G75,0)</f>
        <v>0</v>
      </c>
      <c r="BE75" s="146">
        <f t="shared" ref="BE75:BE83" si="23">IF(AZ75=5,G75,0)</f>
        <v>0</v>
      </c>
      <c r="CA75" s="177">
        <v>1</v>
      </c>
      <c r="CB75" s="177">
        <v>1</v>
      </c>
      <c r="CZ75" s="146">
        <v>2.4219999999986599</v>
      </c>
    </row>
    <row r="76" spans="1:104" x14ac:dyDescent="0.2">
      <c r="A76" s="171">
        <v>59</v>
      </c>
      <c r="B76" s="172" t="s">
        <v>215</v>
      </c>
      <c r="C76" s="173" t="s">
        <v>216</v>
      </c>
      <c r="D76" s="174" t="s">
        <v>95</v>
      </c>
      <c r="E76" s="175">
        <v>18.008299999999998</v>
      </c>
      <c r="F76" s="175">
        <v>0</v>
      </c>
      <c r="G76" s="176">
        <f t="shared" si="18"/>
        <v>0</v>
      </c>
      <c r="O76" s="170">
        <v>2</v>
      </c>
      <c r="AA76" s="146">
        <v>1</v>
      </c>
      <c r="AB76" s="146">
        <v>1</v>
      </c>
      <c r="AC76" s="146">
        <v>1</v>
      </c>
      <c r="AZ76" s="146">
        <v>1</v>
      </c>
      <c r="BA76" s="146">
        <f t="shared" si="19"/>
        <v>0</v>
      </c>
      <c r="BB76" s="146">
        <f t="shared" si="20"/>
        <v>0</v>
      </c>
      <c r="BC76" s="146">
        <f t="shared" si="21"/>
        <v>0</v>
      </c>
      <c r="BD76" s="146">
        <f t="shared" si="22"/>
        <v>0</v>
      </c>
      <c r="BE76" s="146">
        <f t="shared" si="23"/>
        <v>0</v>
      </c>
      <c r="CA76" s="177">
        <v>1</v>
      </c>
      <c r="CB76" s="177">
        <v>1</v>
      </c>
      <c r="CZ76" s="146">
        <v>0</v>
      </c>
    </row>
    <row r="77" spans="1:104" x14ac:dyDescent="0.2">
      <c r="A77" s="171">
        <v>60</v>
      </c>
      <c r="B77" s="172" t="s">
        <v>217</v>
      </c>
      <c r="C77" s="173" t="s">
        <v>218</v>
      </c>
      <c r="D77" s="174" t="s">
        <v>95</v>
      </c>
      <c r="E77" s="175">
        <v>18.008299999999998</v>
      </c>
      <c r="F77" s="175">
        <v>0</v>
      </c>
      <c r="G77" s="176">
        <f t="shared" si="18"/>
        <v>0</v>
      </c>
      <c r="O77" s="170">
        <v>2</v>
      </c>
      <c r="AA77" s="146">
        <v>1</v>
      </c>
      <c r="AB77" s="146">
        <v>1</v>
      </c>
      <c r="AC77" s="146">
        <v>1</v>
      </c>
      <c r="AZ77" s="146">
        <v>1</v>
      </c>
      <c r="BA77" s="146">
        <f t="shared" si="19"/>
        <v>0</v>
      </c>
      <c r="BB77" s="146">
        <f t="shared" si="20"/>
        <v>0</v>
      </c>
      <c r="BC77" s="146">
        <f t="shared" si="21"/>
        <v>0</v>
      </c>
      <c r="BD77" s="146">
        <f t="shared" si="22"/>
        <v>0</v>
      </c>
      <c r="BE77" s="146">
        <f t="shared" si="23"/>
        <v>0</v>
      </c>
      <c r="CA77" s="177">
        <v>1</v>
      </c>
      <c r="CB77" s="177">
        <v>1</v>
      </c>
      <c r="CZ77" s="146">
        <v>0</v>
      </c>
    </row>
    <row r="78" spans="1:104" ht="22.5" x14ac:dyDescent="0.2">
      <c r="A78" s="171">
        <v>61</v>
      </c>
      <c r="B78" s="172" t="s">
        <v>219</v>
      </c>
      <c r="C78" s="173" t="s">
        <v>220</v>
      </c>
      <c r="D78" s="174" t="s">
        <v>155</v>
      </c>
      <c r="E78" s="175">
        <v>1.0377000000000001</v>
      </c>
      <c r="F78" s="175">
        <v>0</v>
      </c>
      <c r="G78" s="176">
        <f t="shared" si="18"/>
        <v>0</v>
      </c>
      <c r="O78" s="170">
        <v>2</v>
      </c>
      <c r="AA78" s="146">
        <v>1</v>
      </c>
      <c r="AB78" s="146">
        <v>1</v>
      </c>
      <c r="AC78" s="146">
        <v>1</v>
      </c>
      <c r="AZ78" s="146">
        <v>1</v>
      </c>
      <c r="BA78" s="146">
        <f t="shared" si="19"/>
        <v>0</v>
      </c>
      <c r="BB78" s="146">
        <f t="shared" si="20"/>
        <v>0</v>
      </c>
      <c r="BC78" s="146">
        <f t="shared" si="21"/>
        <v>0</v>
      </c>
      <c r="BD78" s="146">
        <f t="shared" si="22"/>
        <v>0</v>
      </c>
      <c r="BE78" s="146">
        <f t="shared" si="23"/>
        <v>0</v>
      </c>
      <c r="CA78" s="177">
        <v>1</v>
      </c>
      <c r="CB78" s="177">
        <v>1</v>
      </c>
      <c r="CZ78" s="146">
        <v>1.05299999999988</v>
      </c>
    </row>
    <row r="79" spans="1:104" x14ac:dyDescent="0.2">
      <c r="A79" s="171">
        <v>62</v>
      </c>
      <c r="B79" s="172" t="s">
        <v>221</v>
      </c>
      <c r="C79" s="173" t="s">
        <v>222</v>
      </c>
      <c r="D79" s="174" t="s">
        <v>95</v>
      </c>
      <c r="E79" s="175">
        <v>4.3049999999999997</v>
      </c>
      <c r="F79" s="175">
        <v>0</v>
      </c>
      <c r="G79" s="176">
        <f t="shared" si="18"/>
        <v>0</v>
      </c>
      <c r="O79" s="170">
        <v>2</v>
      </c>
      <c r="AA79" s="146">
        <v>1</v>
      </c>
      <c r="AB79" s="146">
        <v>1</v>
      </c>
      <c r="AC79" s="146">
        <v>1</v>
      </c>
      <c r="AZ79" s="146">
        <v>1</v>
      </c>
      <c r="BA79" s="146">
        <f t="shared" si="19"/>
        <v>0</v>
      </c>
      <c r="BB79" s="146">
        <f t="shared" si="20"/>
        <v>0</v>
      </c>
      <c r="BC79" s="146">
        <f t="shared" si="21"/>
        <v>0</v>
      </c>
      <c r="BD79" s="146">
        <f t="shared" si="22"/>
        <v>0</v>
      </c>
      <c r="BE79" s="146">
        <f t="shared" si="23"/>
        <v>0</v>
      </c>
      <c r="CA79" s="177">
        <v>1</v>
      </c>
      <c r="CB79" s="177">
        <v>1</v>
      </c>
      <c r="CZ79" s="146">
        <v>1.8369999999995299</v>
      </c>
    </row>
    <row r="80" spans="1:104" ht="22.5" x14ac:dyDescent="0.2">
      <c r="A80" s="171">
        <v>63</v>
      </c>
      <c r="B80" s="172" t="s">
        <v>223</v>
      </c>
      <c r="C80" s="173" t="s">
        <v>224</v>
      </c>
      <c r="D80" s="174" t="s">
        <v>85</v>
      </c>
      <c r="E80" s="175">
        <v>39.427700000000002</v>
      </c>
      <c r="F80" s="175">
        <v>0</v>
      </c>
      <c r="G80" s="176">
        <f t="shared" si="18"/>
        <v>0</v>
      </c>
      <c r="O80" s="170">
        <v>2</v>
      </c>
      <c r="AA80" s="146">
        <v>1</v>
      </c>
      <c r="AB80" s="146">
        <v>1</v>
      </c>
      <c r="AC80" s="146">
        <v>1</v>
      </c>
      <c r="AZ80" s="146">
        <v>1</v>
      </c>
      <c r="BA80" s="146">
        <f t="shared" si="19"/>
        <v>0</v>
      </c>
      <c r="BB80" s="146">
        <f t="shared" si="20"/>
        <v>0</v>
      </c>
      <c r="BC80" s="146">
        <f t="shared" si="21"/>
        <v>0</v>
      </c>
      <c r="BD80" s="146">
        <f t="shared" si="22"/>
        <v>0</v>
      </c>
      <c r="BE80" s="146">
        <f t="shared" si="23"/>
        <v>0</v>
      </c>
      <c r="CA80" s="177">
        <v>1</v>
      </c>
      <c r="CB80" s="177">
        <v>1</v>
      </c>
      <c r="CZ80" s="146">
        <v>3.7500000000001399E-3</v>
      </c>
    </row>
    <row r="81" spans="1:104" ht="22.5" x14ac:dyDescent="0.2">
      <c r="A81" s="171">
        <v>64</v>
      </c>
      <c r="B81" s="172" t="s">
        <v>225</v>
      </c>
      <c r="C81" s="173" t="s">
        <v>226</v>
      </c>
      <c r="D81" s="174" t="s">
        <v>85</v>
      </c>
      <c r="E81" s="175">
        <v>9.0586000000000002</v>
      </c>
      <c r="F81" s="175">
        <v>0</v>
      </c>
      <c r="G81" s="176">
        <f t="shared" si="18"/>
        <v>0</v>
      </c>
      <c r="O81" s="170">
        <v>2</v>
      </c>
      <c r="AA81" s="146">
        <v>1</v>
      </c>
      <c r="AB81" s="146">
        <v>1</v>
      </c>
      <c r="AC81" s="146">
        <v>1</v>
      </c>
      <c r="AZ81" s="146">
        <v>1</v>
      </c>
      <c r="BA81" s="146">
        <f t="shared" si="19"/>
        <v>0</v>
      </c>
      <c r="BB81" s="146">
        <f t="shared" si="20"/>
        <v>0</v>
      </c>
      <c r="BC81" s="146">
        <f t="shared" si="21"/>
        <v>0</v>
      </c>
      <c r="BD81" s="146">
        <f t="shared" si="22"/>
        <v>0</v>
      </c>
      <c r="BE81" s="146">
        <f t="shared" si="23"/>
        <v>0</v>
      </c>
      <c r="CA81" s="177">
        <v>1</v>
      </c>
      <c r="CB81" s="177">
        <v>1</v>
      </c>
      <c r="CZ81" s="146">
        <v>0.123000000000047</v>
      </c>
    </row>
    <row r="82" spans="1:104" ht="22.5" x14ac:dyDescent="0.2">
      <c r="A82" s="171">
        <v>65</v>
      </c>
      <c r="B82" s="172" t="s">
        <v>227</v>
      </c>
      <c r="C82" s="173" t="s">
        <v>228</v>
      </c>
      <c r="D82" s="174" t="s">
        <v>85</v>
      </c>
      <c r="E82" s="175">
        <v>59.906199999999998</v>
      </c>
      <c r="F82" s="175">
        <v>0</v>
      </c>
      <c r="G82" s="176">
        <f t="shared" si="18"/>
        <v>0</v>
      </c>
      <c r="O82" s="170">
        <v>2</v>
      </c>
      <c r="AA82" s="146">
        <v>1</v>
      </c>
      <c r="AB82" s="146">
        <v>1</v>
      </c>
      <c r="AC82" s="146">
        <v>1</v>
      </c>
      <c r="AZ82" s="146">
        <v>1</v>
      </c>
      <c r="BA82" s="146">
        <f t="shared" si="19"/>
        <v>0</v>
      </c>
      <c r="BB82" s="146">
        <f t="shared" si="20"/>
        <v>0</v>
      </c>
      <c r="BC82" s="146">
        <f t="shared" si="21"/>
        <v>0</v>
      </c>
      <c r="BD82" s="146">
        <f t="shared" si="22"/>
        <v>0</v>
      </c>
      <c r="BE82" s="146">
        <f t="shared" si="23"/>
        <v>0</v>
      </c>
      <c r="CA82" s="177">
        <v>1</v>
      </c>
      <c r="CB82" s="177">
        <v>1</v>
      </c>
      <c r="CZ82" s="146">
        <v>4.3999999999982699E-2</v>
      </c>
    </row>
    <row r="83" spans="1:104" ht="22.5" x14ac:dyDescent="0.2">
      <c r="A83" s="171">
        <v>66</v>
      </c>
      <c r="B83" s="172" t="s">
        <v>229</v>
      </c>
      <c r="C83" s="173" t="s">
        <v>230</v>
      </c>
      <c r="D83" s="174" t="s">
        <v>85</v>
      </c>
      <c r="E83" s="175">
        <v>2.88</v>
      </c>
      <c r="F83" s="175">
        <v>0</v>
      </c>
      <c r="G83" s="176">
        <f t="shared" si="18"/>
        <v>0</v>
      </c>
      <c r="O83" s="170">
        <v>2</v>
      </c>
      <c r="AA83" s="146">
        <v>1</v>
      </c>
      <c r="AB83" s="146">
        <v>0</v>
      </c>
      <c r="AC83" s="146">
        <v>0</v>
      </c>
      <c r="AZ83" s="146">
        <v>1</v>
      </c>
      <c r="BA83" s="146">
        <f t="shared" si="19"/>
        <v>0</v>
      </c>
      <c r="BB83" s="146">
        <f t="shared" si="20"/>
        <v>0</v>
      </c>
      <c r="BC83" s="146">
        <f t="shared" si="21"/>
        <v>0</v>
      </c>
      <c r="BD83" s="146">
        <f t="shared" si="22"/>
        <v>0</v>
      </c>
      <c r="BE83" s="146">
        <f t="shared" si="23"/>
        <v>0</v>
      </c>
      <c r="CA83" s="177">
        <v>1</v>
      </c>
      <c r="CB83" s="177">
        <v>0</v>
      </c>
      <c r="CZ83" s="146">
        <v>0.35800000000017501</v>
      </c>
    </row>
    <row r="84" spans="1:104" x14ac:dyDescent="0.2">
      <c r="A84" s="178"/>
      <c r="B84" s="179" t="s">
        <v>73</v>
      </c>
      <c r="C84" s="180" t="str">
        <f>CONCATENATE(B74," ",C74)</f>
        <v>63 Podlahy a podlahové konstrukce</v>
      </c>
      <c r="D84" s="181"/>
      <c r="E84" s="182"/>
      <c r="F84" s="183"/>
      <c r="G84" s="184">
        <f>SUM(G74:G83)</f>
        <v>0</v>
      </c>
      <c r="O84" s="170">
        <v>4</v>
      </c>
      <c r="BA84" s="185">
        <f>SUM(BA74:BA83)</f>
        <v>0</v>
      </c>
      <c r="BB84" s="185">
        <f>SUM(BB74:BB83)</f>
        <v>0</v>
      </c>
      <c r="BC84" s="185">
        <f>SUM(BC74:BC83)</f>
        <v>0</v>
      </c>
      <c r="BD84" s="185">
        <f>SUM(BD74:BD83)</f>
        <v>0</v>
      </c>
      <c r="BE84" s="185">
        <f>SUM(BE74:BE83)</f>
        <v>0</v>
      </c>
    </row>
    <row r="85" spans="1:104" x14ac:dyDescent="0.2">
      <c r="A85" s="163" t="s">
        <v>72</v>
      </c>
      <c r="B85" s="164" t="s">
        <v>231</v>
      </c>
      <c r="C85" s="165" t="s">
        <v>232</v>
      </c>
      <c r="D85" s="166"/>
      <c r="E85" s="167"/>
      <c r="F85" s="167"/>
      <c r="G85" s="168"/>
      <c r="H85" s="169"/>
      <c r="I85" s="169"/>
      <c r="O85" s="170">
        <v>1</v>
      </c>
    </row>
    <row r="86" spans="1:104" x14ac:dyDescent="0.2">
      <c r="A86" s="171">
        <v>67</v>
      </c>
      <c r="B86" s="172" t="s">
        <v>233</v>
      </c>
      <c r="C86" s="173" t="s">
        <v>234</v>
      </c>
      <c r="D86" s="174" t="s">
        <v>193</v>
      </c>
      <c r="E86" s="175">
        <v>198.42</v>
      </c>
      <c r="F86" s="175">
        <v>0</v>
      </c>
      <c r="G86" s="176">
        <f t="shared" ref="G86:G117" si="24">E86*F86</f>
        <v>0</v>
      </c>
      <c r="O86" s="170">
        <v>2</v>
      </c>
      <c r="AA86" s="146">
        <v>1</v>
      </c>
      <c r="AB86" s="146">
        <v>1</v>
      </c>
      <c r="AC86" s="146">
        <v>1</v>
      </c>
      <c r="AZ86" s="146">
        <v>1</v>
      </c>
      <c r="BA86" s="146">
        <f t="shared" ref="BA86:BA117" si="25">IF(AZ86=1,G86,0)</f>
        <v>0</v>
      </c>
      <c r="BB86" s="146">
        <f t="shared" ref="BB86:BB117" si="26">IF(AZ86=2,G86,0)</f>
        <v>0</v>
      </c>
      <c r="BC86" s="146">
        <f t="shared" ref="BC86:BC117" si="27">IF(AZ86=3,G86,0)</f>
        <v>0</v>
      </c>
      <c r="BD86" s="146">
        <f t="shared" ref="BD86:BD117" si="28">IF(AZ86=4,G86,0)</f>
        <v>0</v>
      </c>
      <c r="BE86" s="146">
        <f t="shared" ref="BE86:BE117" si="29">IF(AZ86=5,G86,0)</f>
        <v>0</v>
      </c>
      <c r="CA86" s="177">
        <v>1</v>
      </c>
      <c r="CB86" s="177">
        <v>1</v>
      </c>
      <c r="CZ86" s="146">
        <v>1.2999999999996299E-4</v>
      </c>
    </row>
    <row r="87" spans="1:104" x14ac:dyDescent="0.2">
      <c r="A87" s="171">
        <v>68</v>
      </c>
      <c r="B87" s="172" t="s">
        <v>235</v>
      </c>
      <c r="C87" s="173" t="s">
        <v>236</v>
      </c>
      <c r="D87" s="174" t="s">
        <v>92</v>
      </c>
      <c r="E87" s="175">
        <v>22</v>
      </c>
      <c r="F87" s="175">
        <v>0</v>
      </c>
      <c r="G87" s="176">
        <f t="shared" si="24"/>
        <v>0</v>
      </c>
      <c r="O87" s="170">
        <v>2</v>
      </c>
      <c r="AA87" s="146">
        <v>1</v>
      </c>
      <c r="AB87" s="146">
        <v>0</v>
      </c>
      <c r="AC87" s="146">
        <v>0</v>
      </c>
      <c r="AZ87" s="146">
        <v>1</v>
      </c>
      <c r="BA87" s="146">
        <f t="shared" si="25"/>
        <v>0</v>
      </c>
      <c r="BB87" s="146">
        <f t="shared" si="26"/>
        <v>0</v>
      </c>
      <c r="BC87" s="146">
        <f t="shared" si="27"/>
        <v>0</v>
      </c>
      <c r="BD87" s="146">
        <f t="shared" si="28"/>
        <v>0</v>
      </c>
      <c r="BE87" s="146">
        <f t="shared" si="29"/>
        <v>0</v>
      </c>
      <c r="CA87" s="177">
        <v>1</v>
      </c>
      <c r="CB87" s="177">
        <v>0</v>
      </c>
      <c r="CZ87" s="146">
        <v>5.8000000000024698E-4</v>
      </c>
    </row>
    <row r="88" spans="1:104" x14ac:dyDescent="0.2">
      <c r="A88" s="171">
        <v>69</v>
      </c>
      <c r="B88" s="172" t="s">
        <v>237</v>
      </c>
      <c r="C88" s="173" t="s">
        <v>238</v>
      </c>
      <c r="D88" s="174" t="s">
        <v>92</v>
      </c>
      <c r="E88" s="175">
        <v>22</v>
      </c>
      <c r="F88" s="175">
        <v>0</v>
      </c>
      <c r="G88" s="176">
        <f t="shared" si="24"/>
        <v>0</v>
      </c>
      <c r="O88" s="170">
        <v>2</v>
      </c>
      <c r="AA88" s="146">
        <v>1</v>
      </c>
      <c r="AB88" s="146">
        <v>0</v>
      </c>
      <c r="AC88" s="146">
        <v>0</v>
      </c>
      <c r="AZ88" s="146">
        <v>1</v>
      </c>
      <c r="BA88" s="146">
        <f t="shared" si="25"/>
        <v>0</v>
      </c>
      <c r="BB88" s="146">
        <f t="shared" si="26"/>
        <v>0</v>
      </c>
      <c r="BC88" s="146">
        <f t="shared" si="27"/>
        <v>0</v>
      </c>
      <c r="BD88" s="146">
        <f t="shared" si="28"/>
        <v>0</v>
      </c>
      <c r="BE88" s="146">
        <f t="shared" si="29"/>
        <v>0</v>
      </c>
      <c r="CA88" s="177">
        <v>1</v>
      </c>
      <c r="CB88" s="177">
        <v>0</v>
      </c>
      <c r="CZ88" s="146">
        <v>9.6000000000007202E-4</v>
      </c>
    </row>
    <row r="89" spans="1:104" ht="22.5" x14ac:dyDescent="0.2">
      <c r="A89" s="171">
        <v>70</v>
      </c>
      <c r="B89" s="172" t="s">
        <v>239</v>
      </c>
      <c r="C89" s="173" t="s">
        <v>240</v>
      </c>
      <c r="D89" s="174" t="s">
        <v>92</v>
      </c>
      <c r="E89" s="175">
        <v>4</v>
      </c>
      <c r="F89" s="175">
        <v>0</v>
      </c>
      <c r="G89" s="176">
        <f t="shared" si="24"/>
        <v>0</v>
      </c>
      <c r="O89" s="170">
        <v>2</v>
      </c>
      <c r="AA89" s="146">
        <v>1</v>
      </c>
      <c r="AB89" s="146">
        <v>1</v>
      </c>
      <c r="AC89" s="146">
        <v>1</v>
      </c>
      <c r="AZ89" s="146">
        <v>1</v>
      </c>
      <c r="BA89" s="146">
        <f t="shared" si="25"/>
        <v>0</v>
      </c>
      <c r="BB89" s="146">
        <f t="shared" si="26"/>
        <v>0</v>
      </c>
      <c r="BC89" s="146">
        <f t="shared" si="27"/>
        <v>0</v>
      </c>
      <c r="BD89" s="146">
        <f t="shared" si="28"/>
        <v>0</v>
      </c>
      <c r="BE89" s="146">
        <f t="shared" si="29"/>
        <v>0</v>
      </c>
      <c r="CA89" s="177">
        <v>1</v>
      </c>
      <c r="CB89" s="177">
        <v>1</v>
      </c>
      <c r="CZ89" s="146">
        <v>2.87399999999991E-2</v>
      </c>
    </row>
    <row r="90" spans="1:104" ht="22.5" x14ac:dyDescent="0.2">
      <c r="A90" s="171">
        <v>71</v>
      </c>
      <c r="B90" s="172" t="s">
        <v>241</v>
      </c>
      <c r="C90" s="173" t="s">
        <v>242</v>
      </c>
      <c r="D90" s="174" t="s">
        <v>92</v>
      </c>
      <c r="E90" s="175">
        <v>6</v>
      </c>
      <c r="F90" s="175">
        <v>0</v>
      </c>
      <c r="G90" s="176">
        <f t="shared" si="24"/>
        <v>0</v>
      </c>
      <c r="O90" s="170">
        <v>2</v>
      </c>
      <c r="AA90" s="146">
        <v>1</v>
      </c>
      <c r="AB90" s="146">
        <v>1</v>
      </c>
      <c r="AC90" s="146">
        <v>1</v>
      </c>
      <c r="AZ90" s="146">
        <v>1</v>
      </c>
      <c r="BA90" s="146">
        <f t="shared" si="25"/>
        <v>0</v>
      </c>
      <c r="BB90" s="146">
        <f t="shared" si="26"/>
        <v>0</v>
      </c>
      <c r="BC90" s="146">
        <f t="shared" si="27"/>
        <v>0</v>
      </c>
      <c r="BD90" s="146">
        <f t="shared" si="28"/>
        <v>0</v>
      </c>
      <c r="BE90" s="146">
        <f t="shared" si="29"/>
        <v>0</v>
      </c>
      <c r="CA90" s="177">
        <v>1</v>
      </c>
      <c r="CB90" s="177">
        <v>1</v>
      </c>
      <c r="CZ90" s="146">
        <v>2.9439999999993902E-2</v>
      </c>
    </row>
    <row r="91" spans="1:104" ht="22.5" x14ac:dyDescent="0.2">
      <c r="A91" s="171">
        <v>72</v>
      </c>
      <c r="B91" s="172" t="s">
        <v>243</v>
      </c>
      <c r="C91" s="173" t="s">
        <v>244</v>
      </c>
      <c r="D91" s="174" t="s">
        <v>92</v>
      </c>
      <c r="E91" s="175">
        <v>8</v>
      </c>
      <c r="F91" s="175">
        <v>0</v>
      </c>
      <c r="G91" s="176">
        <f t="shared" si="24"/>
        <v>0</v>
      </c>
      <c r="O91" s="170">
        <v>2</v>
      </c>
      <c r="AA91" s="146">
        <v>1</v>
      </c>
      <c r="AB91" s="146">
        <v>1</v>
      </c>
      <c r="AC91" s="146">
        <v>1</v>
      </c>
      <c r="AZ91" s="146">
        <v>1</v>
      </c>
      <c r="BA91" s="146">
        <f t="shared" si="25"/>
        <v>0</v>
      </c>
      <c r="BB91" s="146">
        <f t="shared" si="26"/>
        <v>0</v>
      </c>
      <c r="BC91" s="146">
        <f t="shared" si="27"/>
        <v>0</v>
      </c>
      <c r="BD91" s="146">
        <f t="shared" si="28"/>
        <v>0</v>
      </c>
      <c r="BE91" s="146">
        <f t="shared" si="29"/>
        <v>0</v>
      </c>
      <c r="CA91" s="177">
        <v>1</v>
      </c>
      <c r="CB91" s="177">
        <v>1</v>
      </c>
      <c r="CZ91" s="146">
        <v>1.48300000000035E-2</v>
      </c>
    </row>
    <row r="92" spans="1:104" x14ac:dyDescent="0.2">
      <c r="A92" s="171">
        <v>73</v>
      </c>
      <c r="B92" s="172" t="s">
        <v>245</v>
      </c>
      <c r="C92" s="173" t="s">
        <v>246</v>
      </c>
      <c r="D92" s="174" t="s">
        <v>92</v>
      </c>
      <c r="E92" s="175">
        <v>4</v>
      </c>
      <c r="F92" s="175">
        <v>0</v>
      </c>
      <c r="G92" s="176">
        <f t="shared" si="24"/>
        <v>0</v>
      </c>
      <c r="O92" s="170">
        <v>2</v>
      </c>
      <c r="AA92" s="146">
        <v>1</v>
      </c>
      <c r="AB92" s="146">
        <v>1</v>
      </c>
      <c r="AC92" s="146">
        <v>1</v>
      </c>
      <c r="AZ92" s="146">
        <v>1</v>
      </c>
      <c r="BA92" s="146">
        <f t="shared" si="25"/>
        <v>0</v>
      </c>
      <c r="BB92" s="146">
        <f t="shared" si="26"/>
        <v>0</v>
      </c>
      <c r="BC92" s="146">
        <f t="shared" si="27"/>
        <v>0</v>
      </c>
      <c r="BD92" s="146">
        <f t="shared" si="28"/>
        <v>0</v>
      </c>
      <c r="BE92" s="146">
        <f t="shared" si="29"/>
        <v>0</v>
      </c>
      <c r="CA92" s="177">
        <v>1</v>
      </c>
      <c r="CB92" s="177">
        <v>1</v>
      </c>
      <c r="CZ92" s="146">
        <v>5.2999999999997299E-2</v>
      </c>
    </row>
    <row r="93" spans="1:104" ht="22.5" x14ac:dyDescent="0.2">
      <c r="A93" s="171">
        <v>74</v>
      </c>
      <c r="B93" s="172" t="s">
        <v>247</v>
      </c>
      <c r="C93" s="173" t="s">
        <v>248</v>
      </c>
      <c r="D93" s="174" t="s">
        <v>92</v>
      </c>
      <c r="E93" s="175">
        <v>2</v>
      </c>
      <c r="F93" s="175">
        <v>0</v>
      </c>
      <c r="G93" s="176">
        <f t="shared" si="24"/>
        <v>0</v>
      </c>
      <c r="O93" s="170">
        <v>2</v>
      </c>
      <c r="AA93" s="146">
        <v>1</v>
      </c>
      <c r="AB93" s="146">
        <v>1</v>
      </c>
      <c r="AC93" s="146">
        <v>1</v>
      </c>
      <c r="AZ93" s="146">
        <v>1</v>
      </c>
      <c r="BA93" s="146">
        <f t="shared" si="25"/>
        <v>0</v>
      </c>
      <c r="BB93" s="146">
        <f t="shared" si="26"/>
        <v>0</v>
      </c>
      <c r="BC93" s="146">
        <f t="shared" si="27"/>
        <v>0</v>
      </c>
      <c r="BD93" s="146">
        <f t="shared" si="28"/>
        <v>0</v>
      </c>
      <c r="BE93" s="146">
        <f t="shared" si="29"/>
        <v>0</v>
      </c>
      <c r="CA93" s="177">
        <v>1</v>
      </c>
      <c r="CB93" s="177">
        <v>1</v>
      </c>
      <c r="CZ93" s="146">
        <v>6.4560000000028595E-2</v>
      </c>
    </row>
    <row r="94" spans="1:104" ht="22.5" x14ac:dyDescent="0.2">
      <c r="A94" s="171">
        <v>75</v>
      </c>
      <c r="B94" s="172" t="s">
        <v>249</v>
      </c>
      <c r="C94" s="173" t="s">
        <v>250</v>
      </c>
      <c r="D94" s="174" t="s">
        <v>92</v>
      </c>
      <c r="E94" s="175">
        <v>10</v>
      </c>
      <c r="F94" s="175">
        <v>0</v>
      </c>
      <c r="G94" s="176">
        <f t="shared" si="24"/>
        <v>0</v>
      </c>
      <c r="O94" s="170">
        <v>2</v>
      </c>
      <c r="AA94" s="146">
        <v>1</v>
      </c>
      <c r="AB94" s="146">
        <v>1</v>
      </c>
      <c r="AC94" s="146">
        <v>1</v>
      </c>
      <c r="AZ94" s="146">
        <v>1</v>
      </c>
      <c r="BA94" s="146">
        <f t="shared" si="25"/>
        <v>0</v>
      </c>
      <c r="BB94" s="146">
        <f t="shared" si="26"/>
        <v>0</v>
      </c>
      <c r="BC94" s="146">
        <f t="shared" si="27"/>
        <v>0</v>
      </c>
      <c r="BD94" s="146">
        <f t="shared" si="28"/>
        <v>0</v>
      </c>
      <c r="BE94" s="146">
        <f t="shared" si="29"/>
        <v>0</v>
      </c>
      <c r="CA94" s="177">
        <v>1</v>
      </c>
      <c r="CB94" s="177">
        <v>1</v>
      </c>
      <c r="CZ94" s="146">
        <v>6.4859999999953302E-2</v>
      </c>
    </row>
    <row r="95" spans="1:104" ht="22.5" x14ac:dyDescent="0.2">
      <c r="A95" s="171">
        <v>76</v>
      </c>
      <c r="B95" s="172" t="s">
        <v>251</v>
      </c>
      <c r="C95" s="173" t="s">
        <v>252</v>
      </c>
      <c r="D95" s="174" t="s">
        <v>92</v>
      </c>
      <c r="E95" s="175">
        <v>1</v>
      </c>
      <c r="F95" s="175">
        <v>0</v>
      </c>
      <c r="G95" s="176">
        <f t="shared" si="24"/>
        <v>0</v>
      </c>
      <c r="O95" s="170">
        <v>2</v>
      </c>
      <c r="AA95" s="146">
        <v>1</v>
      </c>
      <c r="AB95" s="146">
        <v>1</v>
      </c>
      <c r="AC95" s="146">
        <v>1</v>
      </c>
      <c r="AZ95" s="146">
        <v>1</v>
      </c>
      <c r="BA95" s="146">
        <f t="shared" si="25"/>
        <v>0</v>
      </c>
      <c r="BB95" s="146">
        <f t="shared" si="26"/>
        <v>0</v>
      </c>
      <c r="BC95" s="146">
        <f t="shared" si="27"/>
        <v>0</v>
      </c>
      <c r="BD95" s="146">
        <f t="shared" si="28"/>
        <v>0</v>
      </c>
      <c r="BE95" s="146">
        <f t="shared" si="29"/>
        <v>0</v>
      </c>
      <c r="CA95" s="177">
        <v>1</v>
      </c>
      <c r="CB95" s="177">
        <v>1</v>
      </c>
      <c r="CZ95" s="146">
        <v>6.5159999999991697E-2</v>
      </c>
    </row>
    <row r="96" spans="1:104" x14ac:dyDescent="0.2">
      <c r="A96" s="171">
        <v>77</v>
      </c>
      <c r="B96" s="172" t="s">
        <v>253</v>
      </c>
      <c r="C96" s="173" t="s">
        <v>254</v>
      </c>
      <c r="D96" s="174" t="s">
        <v>92</v>
      </c>
      <c r="E96" s="175">
        <v>1</v>
      </c>
      <c r="F96" s="175">
        <v>0</v>
      </c>
      <c r="G96" s="176">
        <f t="shared" si="24"/>
        <v>0</v>
      </c>
      <c r="O96" s="170">
        <v>2</v>
      </c>
      <c r="AA96" s="146">
        <v>1</v>
      </c>
      <c r="AB96" s="146">
        <v>1</v>
      </c>
      <c r="AC96" s="146">
        <v>1</v>
      </c>
      <c r="AZ96" s="146">
        <v>1</v>
      </c>
      <c r="BA96" s="146">
        <f t="shared" si="25"/>
        <v>0</v>
      </c>
      <c r="BB96" s="146">
        <f t="shared" si="26"/>
        <v>0</v>
      </c>
      <c r="BC96" s="146">
        <f t="shared" si="27"/>
        <v>0</v>
      </c>
      <c r="BD96" s="146">
        <f t="shared" si="28"/>
        <v>0</v>
      </c>
      <c r="BE96" s="146">
        <f t="shared" si="29"/>
        <v>0</v>
      </c>
      <c r="CA96" s="177">
        <v>1</v>
      </c>
      <c r="CB96" s="177">
        <v>1</v>
      </c>
      <c r="CZ96" s="146">
        <v>4.8000000000003601E-4</v>
      </c>
    </row>
    <row r="97" spans="1:104" x14ac:dyDescent="0.2">
      <c r="A97" s="171">
        <v>78</v>
      </c>
      <c r="B97" s="172" t="s">
        <v>255</v>
      </c>
      <c r="C97" s="173" t="s">
        <v>256</v>
      </c>
      <c r="D97" s="174" t="s">
        <v>92</v>
      </c>
      <c r="E97" s="175">
        <v>1</v>
      </c>
      <c r="F97" s="175">
        <v>0</v>
      </c>
      <c r="G97" s="176">
        <f t="shared" si="24"/>
        <v>0</v>
      </c>
      <c r="O97" s="170">
        <v>2</v>
      </c>
      <c r="AA97" s="146">
        <v>1</v>
      </c>
      <c r="AB97" s="146">
        <v>1</v>
      </c>
      <c r="AC97" s="146">
        <v>1</v>
      </c>
      <c r="AZ97" s="146">
        <v>1</v>
      </c>
      <c r="BA97" s="146">
        <f t="shared" si="25"/>
        <v>0</v>
      </c>
      <c r="BB97" s="146">
        <f t="shared" si="26"/>
        <v>0</v>
      </c>
      <c r="BC97" s="146">
        <f t="shared" si="27"/>
        <v>0</v>
      </c>
      <c r="BD97" s="146">
        <f t="shared" si="28"/>
        <v>0</v>
      </c>
      <c r="BE97" s="146">
        <f t="shared" si="29"/>
        <v>0</v>
      </c>
      <c r="CA97" s="177">
        <v>1</v>
      </c>
      <c r="CB97" s="177">
        <v>1</v>
      </c>
      <c r="CZ97" s="146">
        <v>9.6000000000007202E-4</v>
      </c>
    </row>
    <row r="98" spans="1:104" x14ac:dyDescent="0.2">
      <c r="A98" s="171">
        <v>79</v>
      </c>
      <c r="B98" s="172" t="s">
        <v>257</v>
      </c>
      <c r="C98" s="173" t="s">
        <v>258</v>
      </c>
      <c r="D98" s="174" t="s">
        <v>92</v>
      </c>
      <c r="E98" s="175">
        <v>3</v>
      </c>
      <c r="F98" s="175">
        <v>0</v>
      </c>
      <c r="G98" s="176">
        <f t="shared" si="24"/>
        <v>0</v>
      </c>
      <c r="O98" s="170">
        <v>2</v>
      </c>
      <c r="AA98" s="146">
        <v>1</v>
      </c>
      <c r="AB98" s="146">
        <v>1</v>
      </c>
      <c r="AC98" s="146">
        <v>1</v>
      </c>
      <c r="AZ98" s="146">
        <v>1</v>
      </c>
      <c r="BA98" s="146">
        <f t="shared" si="25"/>
        <v>0</v>
      </c>
      <c r="BB98" s="146">
        <f t="shared" si="26"/>
        <v>0</v>
      </c>
      <c r="BC98" s="146">
        <f t="shared" si="27"/>
        <v>0</v>
      </c>
      <c r="BD98" s="146">
        <f t="shared" si="28"/>
        <v>0</v>
      </c>
      <c r="BE98" s="146">
        <f t="shared" si="29"/>
        <v>0</v>
      </c>
      <c r="CA98" s="177">
        <v>1</v>
      </c>
      <c r="CB98" s="177">
        <v>1</v>
      </c>
      <c r="CZ98" s="146">
        <v>0</v>
      </c>
    </row>
    <row r="99" spans="1:104" ht="22.5" x14ac:dyDescent="0.2">
      <c r="A99" s="171">
        <v>80</v>
      </c>
      <c r="B99" s="172" t="s">
        <v>259</v>
      </c>
      <c r="C99" s="173" t="s">
        <v>260</v>
      </c>
      <c r="D99" s="174" t="s">
        <v>193</v>
      </c>
      <c r="E99" s="175">
        <v>1.8</v>
      </c>
      <c r="F99" s="175">
        <v>0</v>
      </c>
      <c r="G99" s="176">
        <f t="shared" si="24"/>
        <v>0</v>
      </c>
      <c r="O99" s="170">
        <v>2</v>
      </c>
      <c r="AA99" s="146">
        <v>1</v>
      </c>
      <c r="AB99" s="146">
        <v>1</v>
      </c>
      <c r="AC99" s="146">
        <v>1</v>
      </c>
      <c r="AZ99" s="146">
        <v>1</v>
      </c>
      <c r="BA99" s="146">
        <f t="shared" si="25"/>
        <v>0</v>
      </c>
      <c r="BB99" s="146">
        <f t="shared" si="26"/>
        <v>0</v>
      </c>
      <c r="BC99" s="146">
        <f t="shared" si="27"/>
        <v>0</v>
      </c>
      <c r="BD99" s="146">
        <f t="shared" si="28"/>
        <v>0</v>
      </c>
      <c r="BE99" s="146">
        <f t="shared" si="29"/>
        <v>0</v>
      </c>
      <c r="CA99" s="177">
        <v>1</v>
      </c>
      <c r="CB99" s="177">
        <v>1</v>
      </c>
      <c r="CZ99" s="146">
        <v>1.2489999999999699E-2</v>
      </c>
    </row>
    <row r="100" spans="1:104" ht="22.5" x14ac:dyDescent="0.2">
      <c r="A100" s="171">
        <v>81</v>
      </c>
      <c r="B100" s="172" t="s">
        <v>261</v>
      </c>
      <c r="C100" s="173" t="s">
        <v>262</v>
      </c>
      <c r="D100" s="174" t="s">
        <v>193</v>
      </c>
      <c r="E100" s="175">
        <v>29.65</v>
      </c>
      <c r="F100" s="175">
        <v>0</v>
      </c>
      <c r="G100" s="176">
        <f t="shared" si="24"/>
        <v>0</v>
      </c>
      <c r="O100" s="170">
        <v>2</v>
      </c>
      <c r="AA100" s="146">
        <v>1</v>
      </c>
      <c r="AB100" s="146">
        <v>1</v>
      </c>
      <c r="AC100" s="146">
        <v>1</v>
      </c>
      <c r="AZ100" s="146">
        <v>1</v>
      </c>
      <c r="BA100" s="146">
        <f t="shared" si="25"/>
        <v>0</v>
      </c>
      <c r="BB100" s="146">
        <f t="shared" si="26"/>
        <v>0</v>
      </c>
      <c r="BC100" s="146">
        <f t="shared" si="27"/>
        <v>0</v>
      </c>
      <c r="BD100" s="146">
        <f t="shared" si="28"/>
        <v>0</v>
      </c>
      <c r="BE100" s="146">
        <f t="shared" si="29"/>
        <v>0</v>
      </c>
      <c r="CA100" s="177">
        <v>1</v>
      </c>
      <c r="CB100" s="177">
        <v>1</v>
      </c>
      <c r="CZ100" s="146">
        <v>1.3140000000007E-2</v>
      </c>
    </row>
    <row r="101" spans="1:104" x14ac:dyDescent="0.2">
      <c r="A101" s="171">
        <v>82</v>
      </c>
      <c r="B101" s="172" t="s">
        <v>263</v>
      </c>
      <c r="C101" s="173" t="s">
        <v>264</v>
      </c>
      <c r="D101" s="174" t="s">
        <v>92</v>
      </c>
      <c r="E101" s="175">
        <v>3</v>
      </c>
      <c r="F101" s="175">
        <v>0</v>
      </c>
      <c r="G101" s="176">
        <f t="shared" si="24"/>
        <v>0</v>
      </c>
      <c r="O101" s="170">
        <v>2</v>
      </c>
      <c r="AA101" s="146">
        <v>3</v>
      </c>
      <c r="AB101" s="146">
        <v>1</v>
      </c>
      <c r="AC101" s="146" t="s">
        <v>263</v>
      </c>
      <c r="AZ101" s="146">
        <v>1</v>
      </c>
      <c r="BA101" s="146">
        <f t="shared" si="25"/>
        <v>0</v>
      </c>
      <c r="BB101" s="146">
        <f t="shared" si="26"/>
        <v>0</v>
      </c>
      <c r="BC101" s="146">
        <f t="shared" si="27"/>
        <v>0</v>
      </c>
      <c r="BD101" s="146">
        <f t="shared" si="28"/>
        <v>0</v>
      </c>
      <c r="BE101" s="146">
        <f t="shared" si="29"/>
        <v>0</v>
      </c>
      <c r="CA101" s="177">
        <v>3</v>
      </c>
      <c r="CB101" s="177">
        <v>1</v>
      </c>
      <c r="CZ101" s="146">
        <v>9.9999999999989E-5</v>
      </c>
    </row>
    <row r="102" spans="1:104" x14ac:dyDescent="0.2">
      <c r="A102" s="171">
        <v>83</v>
      </c>
      <c r="B102" s="172" t="s">
        <v>265</v>
      </c>
      <c r="C102" s="173" t="s">
        <v>266</v>
      </c>
      <c r="D102" s="174" t="s">
        <v>92</v>
      </c>
      <c r="E102" s="175">
        <v>3</v>
      </c>
      <c r="F102" s="175">
        <v>0</v>
      </c>
      <c r="G102" s="176">
        <f t="shared" si="24"/>
        <v>0</v>
      </c>
      <c r="O102" s="170">
        <v>2</v>
      </c>
      <c r="AA102" s="146">
        <v>3</v>
      </c>
      <c r="AB102" s="146">
        <v>1</v>
      </c>
      <c r="AC102" s="146">
        <v>55330100</v>
      </c>
      <c r="AZ102" s="146">
        <v>1</v>
      </c>
      <c r="BA102" s="146">
        <f t="shared" si="25"/>
        <v>0</v>
      </c>
      <c r="BB102" s="146">
        <f t="shared" si="26"/>
        <v>0</v>
      </c>
      <c r="BC102" s="146">
        <f t="shared" si="27"/>
        <v>0</v>
      </c>
      <c r="BD102" s="146">
        <f t="shared" si="28"/>
        <v>0</v>
      </c>
      <c r="BE102" s="146">
        <f t="shared" si="29"/>
        <v>0</v>
      </c>
      <c r="CA102" s="177">
        <v>3</v>
      </c>
      <c r="CB102" s="177">
        <v>1</v>
      </c>
      <c r="CZ102" s="146">
        <v>1.10499999999973E-2</v>
      </c>
    </row>
    <row r="103" spans="1:104" x14ac:dyDescent="0.2">
      <c r="A103" s="171">
        <v>84</v>
      </c>
      <c r="B103" s="172" t="s">
        <v>267</v>
      </c>
      <c r="C103" s="173" t="s">
        <v>268</v>
      </c>
      <c r="D103" s="174" t="s">
        <v>92</v>
      </c>
      <c r="E103" s="175">
        <v>1</v>
      </c>
      <c r="F103" s="175">
        <v>0</v>
      </c>
      <c r="G103" s="176">
        <f t="shared" si="24"/>
        <v>0</v>
      </c>
      <c r="O103" s="170">
        <v>2</v>
      </c>
      <c r="AA103" s="146">
        <v>3</v>
      </c>
      <c r="AB103" s="146">
        <v>1</v>
      </c>
      <c r="AC103" s="146">
        <v>55330103</v>
      </c>
      <c r="AZ103" s="146">
        <v>1</v>
      </c>
      <c r="BA103" s="146">
        <f t="shared" si="25"/>
        <v>0</v>
      </c>
      <c r="BB103" s="146">
        <f t="shared" si="26"/>
        <v>0</v>
      </c>
      <c r="BC103" s="146">
        <f t="shared" si="27"/>
        <v>0</v>
      </c>
      <c r="BD103" s="146">
        <f t="shared" si="28"/>
        <v>0</v>
      </c>
      <c r="BE103" s="146">
        <f t="shared" si="29"/>
        <v>0</v>
      </c>
      <c r="CA103" s="177">
        <v>3</v>
      </c>
      <c r="CB103" s="177">
        <v>1</v>
      </c>
      <c r="CZ103" s="146">
        <v>1.13499999999931E-2</v>
      </c>
    </row>
    <row r="104" spans="1:104" ht="22.5" x14ac:dyDescent="0.2">
      <c r="A104" s="171">
        <v>85</v>
      </c>
      <c r="B104" s="172" t="s">
        <v>269</v>
      </c>
      <c r="C104" s="173" t="s">
        <v>270</v>
      </c>
      <c r="D104" s="174" t="s">
        <v>92</v>
      </c>
      <c r="E104" s="175">
        <v>6</v>
      </c>
      <c r="F104" s="175">
        <v>0</v>
      </c>
      <c r="G104" s="176">
        <f t="shared" si="24"/>
        <v>0</v>
      </c>
      <c r="O104" s="170">
        <v>2</v>
      </c>
      <c r="AA104" s="146">
        <v>3</v>
      </c>
      <c r="AB104" s="146">
        <v>1</v>
      </c>
      <c r="AC104" s="146">
        <v>61143821</v>
      </c>
      <c r="AZ104" s="146">
        <v>1</v>
      </c>
      <c r="BA104" s="146">
        <f t="shared" si="25"/>
        <v>0</v>
      </c>
      <c r="BB104" s="146">
        <f t="shared" si="26"/>
        <v>0</v>
      </c>
      <c r="BC104" s="146">
        <f t="shared" si="27"/>
        <v>0</v>
      </c>
      <c r="BD104" s="146">
        <f t="shared" si="28"/>
        <v>0</v>
      </c>
      <c r="BE104" s="146">
        <f t="shared" si="29"/>
        <v>0</v>
      </c>
      <c r="CA104" s="177">
        <v>3</v>
      </c>
      <c r="CB104" s="177">
        <v>1</v>
      </c>
      <c r="CZ104" s="146">
        <v>7.1000000000012199E-3</v>
      </c>
    </row>
    <row r="105" spans="1:104" ht="22.5" x14ac:dyDescent="0.2">
      <c r="A105" s="171">
        <v>86</v>
      </c>
      <c r="B105" s="172" t="s">
        <v>271</v>
      </c>
      <c r="C105" s="173" t="s">
        <v>272</v>
      </c>
      <c r="D105" s="174" t="s">
        <v>92</v>
      </c>
      <c r="E105" s="175">
        <v>5</v>
      </c>
      <c r="F105" s="175">
        <v>0</v>
      </c>
      <c r="G105" s="176">
        <f t="shared" si="24"/>
        <v>0</v>
      </c>
      <c r="O105" s="170">
        <v>2</v>
      </c>
      <c r="AA105" s="146">
        <v>3</v>
      </c>
      <c r="AB105" s="146">
        <v>1</v>
      </c>
      <c r="AC105" s="146">
        <v>61143822</v>
      </c>
      <c r="AZ105" s="146">
        <v>1</v>
      </c>
      <c r="BA105" s="146">
        <f t="shared" si="25"/>
        <v>0</v>
      </c>
      <c r="BB105" s="146">
        <f t="shared" si="26"/>
        <v>0</v>
      </c>
      <c r="BC105" s="146">
        <f t="shared" si="27"/>
        <v>0</v>
      </c>
      <c r="BD105" s="146">
        <f t="shared" si="28"/>
        <v>0</v>
      </c>
      <c r="BE105" s="146">
        <f t="shared" si="29"/>
        <v>0</v>
      </c>
      <c r="CA105" s="177">
        <v>3</v>
      </c>
      <c r="CB105" s="177">
        <v>1</v>
      </c>
      <c r="CZ105" s="146">
        <v>7.1999999999974298E-3</v>
      </c>
    </row>
    <row r="106" spans="1:104" ht="22.5" x14ac:dyDescent="0.2">
      <c r="A106" s="171">
        <v>87</v>
      </c>
      <c r="B106" s="172" t="s">
        <v>273</v>
      </c>
      <c r="C106" s="173" t="s">
        <v>274</v>
      </c>
      <c r="D106" s="174" t="s">
        <v>92</v>
      </c>
      <c r="E106" s="175">
        <v>2</v>
      </c>
      <c r="F106" s="175">
        <v>0</v>
      </c>
      <c r="G106" s="176">
        <f t="shared" si="24"/>
        <v>0</v>
      </c>
      <c r="O106" s="170">
        <v>2</v>
      </c>
      <c r="AA106" s="146">
        <v>3</v>
      </c>
      <c r="AB106" s="146">
        <v>1</v>
      </c>
      <c r="AC106" s="146">
        <v>61143823</v>
      </c>
      <c r="AZ106" s="146">
        <v>1</v>
      </c>
      <c r="BA106" s="146">
        <f t="shared" si="25"/>
        <v>0</v>
      </c>
      <c r="BB106" s="146">
        <f t="shared" si="26"/>
        <v>0</v>
      </c>
      <c r="BC106" s="146">
        <f t="shared" si="27"/>
        <v>0</v>
      </c>
      <c r="BD106" s="146">
        <f t="shared" si="28"/>
        <v>0</v>
      </c>
      <c r="BE106" s="146">
        <f t="shared" si="29"/>
        <v>0</v>
      </c>
      <c r="CA106" s="177">
        <v>3</v>
      </c>
      <c r="CB106" s="177">
        <v>1</v>
      </c>
      <c r="CZ106" s="146">
        <v>7.3000000000007503E-3</v>
      </c>
    </row>
    <row r="107" spans="1:104" ht="22.5" x14ac:dyDescent="0.2">
      <c r="A107" s="171">
        <v>88</v>
      </c>
      <c r="B107" s="172" t="s">
        <v>275</v>
      </c>
      <c r="C107" s="173" t="s">
        <v>276</v>
      </c>
      <c r="D107" s="174" t="s">
        <v>92</v>
      </c>
      <c r="E107" s="175">
        <v>8</v>
      </c>
      <c r="F107" s="175">
        <v>0</v>
      </c>
      <c r="G107" s="176">
        <f t="shared" si="24"/>
        <v>0</v>
      </c>
      <c r="O107" s="170">
        <v>2</v>
      </c>
      <c r="AA107" s="146">
        <v>3</v>
      </c>
      <c r="AB107" s="146">
        <v>1</v>
      </c>
      <c r="AC107" s="146">
        <v>61143824</v>
      </c>
      <c r="AZ107" s="146">
        <v>1</v>
      </c>
      <c r="BA107" s="146">
        <f t="shared" si="25"/>
        <v>0</v>
      </c>
      <c r="BB107" s="146">
        <f t="shared" si="26"/>
        <v>0</v>
      </c>
      <c r="BC107" s="146">
        <f t="shared" si="27"/>
        <v>0</v>
      </c>
      <c r="BD107" s="146">
        <f t="shared" si="28"/>
        <v>0</v>
      </c>
      <c r="BE107" s="146">
        <f t="shared" si="29"/>
        <v>0</v>
      </c>
      <c r="CA107" s="177">
        <v>3</v>
      </c>
      <c r="CB107" s="177">
        <v>1</v>
      </c>
      <c r="CZ107" s="146">
        <v>2.7999999999991601E-2</v>
      </c>
    </row>
    <row r="108" spans="1:104" ht="22.5" x14ac:dyDescent="0.2">
      <c r="A108" s="171">
        <v>89</v>
      </c>
      <c r="B108" s="172" t="s">
        <v>277</v>
      </c>
      <c r="C108" s="173" t="s">
        <v>278</v>
      </c>
      <c r="D108" s="174" t="s">
        <v>92</v>
      </c>
      <c r="E108" s="175">
        <v>10</v>
      </c>
      <c r="F108" s="175">
        <v>0</v>
      </c>
      <c r="G108" s="176">
        <f t="shared" si="24"/>
        <v>0</v>
      </c>
      <c r="O108" s="170">
        <v>2</v>
      </c>
      <c r="AA108" s="146">
        <v>3</v>
      </c>
      <c r="AB108" s="146">
        <v>1</v>
      </c>
      <c r="AC108" s="146">
        <v>61143825</v>
      </c>
      <c r="AZ108" s="146">
        <v>1</v>
      </c>
      <c r="BA108" s="146">
        <f t="shared" si="25"/>
        <v>0</v>
      </c>
      <c r="BB108" s="146">
        <f t="shared" si="26"/>
        <v>0</v>
      </c>
      <c r="BC108" s="146">
        <f t="shared" si="27"/>
        <v>0</v>
      </c>
      <c r="BD108" s="146">
        <f t="shared" si="28"/>
        <v>0</v>
      </c>
      <c r="BE108" s="146">
        <f t="shared" si="29"/>
        <v>0</v>
      </c>
      <c r="CA108" s="177">
        <v>3</v>
      </c>
      <c r="CB108" s="177">
        <v>1</v>
      </c>
      <c r="CZ108" s="146">
        <v>3.19999999999823E-2</v>
      </c>
    </row>
    <row r="109" spans="1:104" ht="22.5" x14ac:dyDescent="0.2">
      <c r="A109" s="171">
        <v>90</v>
      </c>
      <c r="B109" s="172" t="s">
        <v>279</v>
      </c>
      <c r="C109" s="173" t="s">
        <v>280</v>
      </c>
      <c r="D109" s="174" t="s">
        <v>92</v>
      </c>
      <c r="E109" s="175">
        <v>1</v>
      </c>
      <c r="F109" s="175">
        <v>0</v>
      </c>
      <c r="G109" s="176">
        <f t="shared" si="24"/>
        <v>0</v>
      </c>
      <c r="O109" s="170">
        <v>2</v>
      </c>
      <c r="AA109" s="146">
        <v>3</v>
      </c>
      <c r="AB109" s="146">
        <v>1</v>
      </c>
      <c r="AC109" s="146">
        <v>61143826</v>
      </c>
      <c r="AZ109" s="146">
        <v>1</v>
      </c>
      <c r="BA109" s="146">
        <f t="shared" si="25"/>
        <v>0</v>
      </c>
      <c r="BB109" s="146">
        <f t="shared" si="26"/>
        <v>0</v>
      </c>
      <c r="BC109" s="146">
        <f t="shared" si="27"/>
        <v>0</v>
      </c>
      <c r="BD109" s="146">
        <f t="shared" si="28"/>
        <v>0</v>
      </c>
      <c r="BE109" s="146">
        <f t="shared" si="29"/>
        <v>0</v>
      </c>
      <c r="CA109" s="177">
        <v>3</v>
      </c>
      <c r="CB109" s="177">
        <v>1</v>
      </c>
      <c r="CZ109" s="146">
        <v>2.7999999999991601E-2</v>
      </c>
    </row>
    <row r="110" spans="1:104" ht="22.5" x14ac:dyDescent="0.2">
      <c r="A110" s="171">
        <v>91</v>
      </c>
      <c r="B110" s="172" t="s">
        <v>281</v>
      </c>
      <c r="C110" s="173" t="s">
        <v>282</v>
      </c>
      <c r="D110" s="174" t="s">
        <v>92</v>
      </c>
      <c r="E110" s="175">
        <v>4</v>
      </c>
      <c r="F110" s="175">
        <v>0</v>
      </c>
      <c r="G110" s="176">
        <f t="shared" si="24"/>
        <v>0</v>
      </c>
      <c r="O110" s="170">
        <v>2</v>
      </c>
      <c r="AA110" s="146">
        <v>3</v>
      </c>
      <c r="AB110" s="146">
        <v>1</v>
      </c>
      <c r="AC110" s="146">
        <v>61143827</v>
      </c>
      <c r="AZ110" s="146">
        <v>1</v>
      </c>
      <c r="BA110" s="146">
        <f t="shared" si="25"/>
        <v>0</v>
      </c>
      <c r="BB110" s="146">
        <f t="shared" si="26"/>
        <v>0</v>
      </c>
      <c r="BC110" s="146">
        <f t="shared" si="27"/>
        <v>0</v>
      </c>
      <c r="BD110" s="146">
        <f t="shared" si="28"/>
        <v>0</v>
      </c>
      <c r="BE110" s="146">
        <f t="shared" si="29"/>
        <v>0</v>
      </c>
      <c r="CA110" s="177">
        <v>3</v>
      </c>
      <c r="CB110" s="177">
        <v>1</v>
      </c>
      <c r="CZ110" s="146">
        <v>3.6000000000001399E-2</v>
      </c>
    </row>
    <row r="111" spans="1:104" ht="22.5" x14ac:dyDescent="0.2">
      <c r="A111" s="171">
        <v>92</v>
      </c>
      <c r="B111" s="172" t="s">
        <v>283</v>
      </c>
      <c r="C111" s="173" t="s">
        <v>284</v>
      </c>
      <c r="D111" s="174" t="s">
        <v>92</v>
      </c>
      <c r="E111" s="175">
        <v>1</v>
      </c>
      <c r="F111" s="175">
        <v>0</v>
      </c>
      <c r="G111" s="176">
        <f t="shared" si="24"/>
        <v>0</v>
      </c>
      <c r="O111" s="170">
        <v>2</v>
      </c>
      <c r="AA111" s="146">
        <v>3</v>
      </c>
      <c r="AB111" s="146">
        <v>1</v>
      </c>
      <c r="AC111" s="146">
        <v>61143828</v>
      </c>
      <c r="AZ111" s="146">
        <v>1</v>
      </c>
      <c r="BA111" s="146">
        <f t="shared" si="25"/>
        <v>0</v>
      </c>
      <c r="BB111" s="146">
        <f t="shared" si="26"/>
        <v>0</v>
      </c>
      <c r="BC111" s="146">
        <f t="shared" si="27"/>
        <v>0</v>
      </c>
      <c r="BD111" s="146">
        <f t="shared" si="28"/>
        <v>0</v>
      </c>
      <c r="BE111" s="146">
        <f t="shared" si="29"/>
        <v>0</v>
      </c>
      <c r="CA111" s="177">
        <v>3</v>
      </c>
      <c r="CB111" s="177">
        <v>1</v>
      </c>
      <c r="CZ111" s="146">
        <v>4.3000000000006401E-2</v>
      </c>
    </row>
    <row r="112" spans="1:104" ht="22.5" x14ac:dyDescent="0.2">
      <c r="A112" s="171">
        <v>93</v>
      </c>
      <c r="B112" s="172" t="s">
        <v>285</v>
      </c>
      <c r="C112" s="173" t="s">
        <v>286</v>
      </c>
      <c r="D112" s="174" t="s">
        <v>92</v>
      </c>
      <c r="E112" s="175">
        <v>4</v>
      </c>
      <c r="F112" s="175">
        <v>0</v>
      </c>
      <c r="G112" s="176">
        <f t="shared" si="24"/>
        <v>0</v>
      </c>
      <c r="O112" s="170">
        <v>2</v>
      </c>
      <c r="AA112" s="146">
        <v>3</v>
      </c>
      <c r="AB112" s="146">
        <v>1</v>
      </c>
      <c r="AC112" s="146">
        <v>61143829</v>
      </c>
      <c r="AZ112" s="146">
        <v>1</v>
      </c>
      <c r="BA112" s="146">
        <f t="shared" si="25"/>
        <v>0</v>
      </c>
      <c r="BB112" s="146">
        <f t="shared" si="26"/>
        <v>0</v>
      </c>
      <c r="BC112" s="146">
        <f t="shared" si="27"/>
        <v>0</v>
      </c>
      <c r="BD112" s="146">
        <f t="shared" si="28"/>
        <v>0</v>
      </c>
      <c r="BE112" s="146">
        <f t="shared" si="29"/>
        <v>0</v>
      </c>
      <c r="CA112" s="177">
        <v>3</v>
      </c>
      <c r="CB112" s="177">
        <v>1</v>
      </c>
      <c r="CZ112" s="146">
        <v>4.3000000000006401E-2</v>
      </c>
    </row>
    <row r="113" spans="1:104" ht="22.5" x14ac:dyDescent="0.2">
      <c r="A113" s="171">
        <v>94</v>
      </c>
      <c r="B113" s="172" t="s">
        <v>287</v>
      </c>
      <c r="C113" s="173" t="s">
        <v>288</v>
      </c>
      <c r="D113" s="174" t="s">
        <v>92</v>
      </c>
      <c r="E113" s="175">
        <v>1</v>
      </c>
      <c r="F113" s="175">
        <v>0</v>
      </c>
      <c r="G113" s="176">
        <f t="shared" si="24"/>
        <v>0</v>
      </c>
      <c r="O113" s="170">
        <v>2</v>
      </c>
      <c r="AA113" s="146">
        <v>3</v>
      </c>
      <c r="AB113" s="146">
        <v>1</v>
      </c>
      <c r="AC113" s="146">
        <v>61143830</v>
      </c>
      <c r="AZ113" s="146">
        <v>1</v>
      </c>
      <c r="BA113" s="146">
        <f t="shared" si="25"/>
        <v>0</v>
      </c>
      <c r="BB113" s="146">
        <f t="shared" si="26"/>
        <v>0</v>
      </c>
      <c r="BC113" s="146">
        <f t="shared" si="27"/>
        <v>0</v>
      </c>
      <c r="BD113" s="146">
        <f t="shared" si="28"/>
        <v>0</v>
      </c>
      <c r="BE113" s="146">
        <f t="shared" si="29"/>
        <v>0</v>
      </c>
      <c r="CA113" s="177">
        <v>3</v>
      </c>
      <c r="CB113" s="177">
        <v>1</v>
      </c>
      <c r="CZ113" s="146">
        <v>2.7999999999991601E-2</v>
      </c>
    </row>
    <row r="114" spans="1:104" ht="22.5" x14ac:dyDescent="0.2">
      <c r="A114" s="171">
        <v>95</v>
      </c>
      <c r="B114" s="172" t="s">
        <v>289</v>
      </c>
      <c r="C114" s="173" t="s">
        <v>290</v>
      </c>
      <c r="D114" s="174" t="s">
        <v>92</v>
      </c>
      <c r="E114" s="175">
        <v>1</v>
      </c>
      <c r="F114" s="175">
        <v>0</v>
      </c>
      <c r="G114" s="176">
        <f t="shared" si="24"/>
        <v>0</v>
      </c>
      <c r="O114" s="170">
        <v>2</v>
      </c>
      <c r="AA114" s="146">
        <v>3</v>
      </c>
      <c r="AB114" s="146">
        <v>1</v>
      </c>
      <c r="AC114" s="146">
        <v>61143831</v>
      </c>
      <c r="AZ114" s="146">
        <v>1</v>
      </c>
      <c r="BA114" s="146">
        <f t="shared" si="25"/>
        <v>0</v>
      </c>
      <c r="BB114" s="146">
        <f t="shared" si="26"/>
        <v>0</v>
      </c>
      <c r="BC114" s="146">
        <f t="shared" si="27"/>
        <v>0</v>
      </c>
      <c r="BD114" s="146">
        <f t="shared" si="28"/>
        <v>0</v>
      </c>
      <c r="BE114" s="146">
        <f t="shared" si="29"/>
        <v>0</v>
      </c>
      <c r="CA114" s="177">
        <v>3</v>
      </c>
      <c r="CB114" s="177">
        <v>1</v>
      </c>
      <c r="CZ114" s="146">
        <v>2.7999999999991601E-2</v>
      </c>
    </row>
    <row r="115" spans="1:104" ht="22.5" x14ac:dyDescent="0.2">
      <c r="A115" s="171">
        <v>96</v>
      </c>
      <c r="B115" s="172" t="s">
        <v>291</v>
      </c>
      <c r="C115" s="173" t="s">
        <v>292</v>
      </c>
      <c r="D115" s="174" t="s">
        <v>92</v>
      </c>
      <c r="E115" s="175">
        <v>1</v>
      </c>
      <c r="F115" s="175">
        <v>0</v>
      </c>
      <c r="G115" s="176">
        <f t="shared" si="24"/>
        <v>0</v>
      </c>
      <c r="O115" s="170">
        <v>2</v>
      </c>
      <c r="AA115" s="146">
        <v>3</v>
      </c>
      <c r="AB115" s="146">
        <v>1</v>
      </c>
      <c r="AC115" s="146">
        <v>61143832</v>
      </c>
      <c r="AZ115" s="146">
        <v>1</v>
      </c>
      <c r="BA115" s="146">
        <f t="shared" si="25"/>
        <v>0</v>
      </c>
      <c r="BB115" s="146">
        <f t="shared" si="26"/>
        <v>0</v>
      </c>
      <c r="BC115" s="146">
        <f t="shared" si="27"/>
        <v>0</v>
      </c>
      <c r="BD115" s="146">
        <f t="shared" si="28"/>
        <v>0</v>
      </c>
      <c r="BE115" s="146">
        <f t="shared" si="29"/>
        <v>0</v>
      </c>
      <c r="CA115" s="177">
        <v>3</v>
      </c>
      <c r="CB115" s="177">
        <v>1</v>
      </c>
      <c r="CZ115" s="146">
        <v>1.42000000000024E-2</v>
      </c>
    </row>
    <row r="116" spans="1:104" ht="22.5" x14ac:dyDescent="0.2">
      <c r="A116" s="171">
        <v>97</v>
      </c>
      <c r="B116" s="172" t="s">
        <v>293</v>
      </c>
      <c r="C116" s="173" t="s">
        <v>294</v>
      </c>
      <c r="D116" s="174" t="s">
        <v>92</v>
      </c>
      <c r="E116" s="175">
        <v>1</v>
      </c>
      <c r="F116" s="175">
        <v>0</v>
      </c>
      <c r="G116" s="176">
        <f t="shared" si="24"/>
        <v>0</v>
      </c>
      <c r="O116" s="170">
        <v>2</v>
      </c>
      <c r="AA116" s="146">
        <v>3</v>
      </c>
      <c r="AB116" s="146">
        <v>1</v>
      </c>
      <c r="AC116" s="146">
        <v>61143911</v>
      </c>
      <c r="AZ116" s="146">
        <v>1</v>
      </c>
      <c r="BA116" s="146">
        <f t="shared" si="25"/>
        <v>0</v>
      </c>
      <c r="BB116" s="146">
        <f t="shared" si="26"/>
        <v>0</v>
      </c>
      <c r="BC116" s="146">
        <f t="shared" si="27"/>
        <v>0</v>
      </c>
      <c r="BD116" s="146">
        <f t="shared" si="28"/>
        <v>0</v>
      </c>
      <c r="BE116" s="146">
        <f t="shared" si="29"/>
        <v>0</v>
      </c>
      <c r="CA116" s="177">
        <v>3</v>
      </c>
      <c r="CB116" s="177">
        <v>1</v>
      </c>
      <c r="CZ116" s="146">
        <v>4.0000000000020498E-2</v>
      </c>
    </row>
    <row r="117" spans="1:104" ht="22.5" x14ac:dyDescent="0.2">
      <c r="A117" s="171">
        <v>98</v>
      </c>
      <c r="B117" s="172" t="s">
        <v>295</v>
      </c>
      <c r="C117" s="173" t="s">
        <v>296</v>
      </c>
      <c r="D117" s="174" t="s">
        <v>92</v>
      </c>
      <c r="E117" s="175">
        <v>1</v>
      </c>
      <c r="F117" s="175">
        <v>0</v>
      </c>
      <c r="G117" s="176">
        <f t="shared" si="24"/>
        <v>0</v>
      </c>
      <c r="O117" s="170">
        <v>2</v>
      </c>
      <c r="AA117" s="146">
        <v>3</v>
      </c>
      <c r="AB117" s="146">
        <v>1</v>
      </c>
      <c r="AC117" s="146">
        <v>61143912</v>
      </c>
      <c r="AZ117" s="146">
        <v>1</v>
      </c>
      <c r="BA117" s="146">
        <f t="shared" si="25"/>
        <v>0</v>
      </c>
      <c r="BB117" s="146">
        <f t="shared" si="26"/>
        <v>0</v>
      </c>
      <c r="BC117" s="146">
        <f t="shared" si="27"/>
        <v>0</v>
      </c>
      <c r="BD117" s="146">
        <f t="shared" si="28"/>
        <v>0</v>
      </c>
      <c r="BE117" s="146">
        <f t="shared" si="29"/>
        <v>0</v>
      </c>
      <c r="CA117" s="177">
        <v>3</v>
      </c>
      <c r="CB117" s="177">
        <v>1</v>
      </c>
      <c r="CZ117" s="146">
        <v>5.50000000000068E-2</v>
      </c>
    </row>
    <row r="118" spans="1:104" x14ac:dyDescent="0.2">
      <c r="A118" s="178"/>
      <c r="B118" s="179" t="s">
        <v>73</v>
      </c>
      <c r="C118" s="180" t="str">
        <f>CONCATENATE(B85," ",C85)</f>
        <v>64 Výplně otvorů</v>
      </c>
      <c r="D118" s="181"/>
      <c r="E118" s="182"/>
      <c r="F118" s="183"/>
      <c r="G118" s="184">
        <f>SUM(G85:G117)</f>
        <v>0</v>
      </c>
      <c r="O118" s="170">
        <v>4</v>
      </c>
      <c r="BA118" s="185">
        <f>SUM(BA85:BA117)</f>
        <v>0</v>
      </c>
      <c r="BB118" s="185">
        <f>SUM(BB85:BB117)</f>
        <v>0</v>
      </c>
      <c r="BC118" s="185">
        <f>SUM(BC85:BC117)</f>
        <v>0</v>
      </c>
      <c r="BD118" s="185">
        <f>SUM(BD85:BD117)</f>
        <v>0</v>
      </c>
      <c r="BE118" s="185">
        <f>SUM(BE85:BE117)</f>
        <v>0</v>
      </c>
    </row>
    <row r="119" spans="1:104" x14ac:dyDescent="0.2">
      <c r="A119" s="163" t="s">
        <v>72</v>
      </c>
      <c r="B119" s="164" t="s">
        <v>297</v>
      </c>
      <c r="C119" s="165" t="s">
        <v>298</v>
      </c>
      <c r="D119" s="166"/>
      <c r="E119" s="167"/>
      <c r="F119" s="167"/>
      <c r="G119" s="168"/>
      <c r="H119" s="169"/>
      <c r="I119" s="169"/>
      <c r="O119" s="170">
        <v>1</v>
      </c>
    </row>
    <row r="120" spans="1:104" ht="22.5" x14ac:dyDescent="0.2">
      <c r="A120" s="171">
        <v>99</v>
      </c>
      <c r="B120" s="172" t="s">
        <v>299</v>
      </c>
      <c r="C120" s="173" t="s">
        <v>300</v>
      </c>
      <c r="D120" s="174" t="s">
        <v>301</v>
      </c>
      <c r="E120" s="175">
        <v>50</v>
      </c>
      <c r="F120" s="175">
        <v>0</v>
      </c>
      <c r="G120" s="176">
        <f>E120*F120</f>
        <v>0</v>
      </c>
      <c r="O120" s="170">
        <v>2</v>
      </c>
      <c r="AA120" s="146">
        <v>10</v>
      </c>
      <c r="AB120" s="146">
        <v>0</v>
      </c>
      <c r="AC120" s="146">
        <v>8</v>
      </c>
      <c r="AZ120" s="146">
        <v>5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7">
        <v>10</v>
      </c>
      <c r="CB120" s="177">
        <v>0</v>
      </c>
      <c r="CZ120" s="146">
        <v>0</v>
      </c>
    </row>
    <row r="121" spans="1:104" x14ac:dyDescent="0.2">
      <c r="A121" s="178"/>
      <c r="B121" s="179" t="s">
        <v>73</v>
      </c>
      <c r="C121" s="180" t="str">
        <f>CONCATENATE(B119," ",C119)</f>
        <v>9 Ostatní konstrukce, bourání</v>
      </c>
      <c r="D121" s="181"/>
      <c r="E121" s="182"/>
      <c r="F121" s="183"/>
      <c r="G121" s="184">
        <f>SUM(G119:G120)</f>
        <v>0</v>
      </c>
      <c r="O121" s="170">
        <v>4</v>
      </c>
      <c r="BA121" s="185">
        <f>SUM(BA119:BA120)</f>
        <v>0</v>
      </c>
      <c r="BB121" s="185">
        <f>SUM(BB119:BB120)</f>
        <v>0</v>
      </c>
      <c r="BC121" s="185">
        <f>SUM(BC119:BC120)</f>
        <v>0</v>
      </c>
      <c r="BD121" s="185">
        <f>SUM(BD119:BD120)</f>
        <v>0</v>
      </c>
      <c r="BE121" s="185">
        <f>SUM(BE119:BE120)</f>
        <v>0</v>
      </c>
    </row>
    <row r="122" spans="1:104" x14ac:dyDescent="0.2">
      <c r="A122" s="163" t="s">
        <v>72</v>
      </c>
      <c r="B122" s="164" t="s">
        <v>302</v>
      </c>
      <c r="C122" s="165" t="s">
        <v>303</v>
      </c>
      <c r="D122" s="166"/>
      <c r="E122" s="167"/>
      <c r="F122" s="167"/>
      <c r="G122" s="168"/>
      <c r="H122" s="169"/>
      <c r="I122" s="169"/>
      <c r="O122" s="170">
        <v>1</v>
      </c>
    </row>
    <row r="123" spans="1:104" x14ac:dyDescent="0.2">
      <c r="A123" s="171">
        <v>100</v>
      </c>
      <c r="B123" s="172" t="s">
        <v>304</v>
      </c>
      <c r="C123" s="173" t="s">
        <v>305</v>
      </c>
      <c r="D123" s="174" t="s">
        <v>85</v>
      </c>
      <c r="E123" s="175">
        <v>393.49740000000003</v>
      </c>
      <c r="F123" s="175">
        <v>0</v>
      </c>
      <c r="G123" s="176">
        <f>E123*F123</f>
        <v>0</v>
      </c>
      <c r="O123" s="170">
        <v>2</v>
      </c>
      <c r="AA123" s="146">
        <v>1</v>
      </c>
      <c r="AB123" s="146">
        <v>1</v>
      </c>
      <c r="AC123" s="146">
        <v>1</v>
      </c>
      <c r="AZ123" s="146">
        <v>1</v>
      </c>
      <c r="BA123" s="146">
        <f>IF(AZ123=1,G123,0)</f>
        <v>0</v>
      </c>
      <c r="BB123" s="146">
        <f>IF(AZ123=2,G123,0)</f>
        <v>0</v>
      </c>
      <c r="BC123" s="146">
        <f>IF(AZ123=3,G123,0)</f>
        <v>0</v>
      </c>
      <c r="BD123" s="146">
        <f>IF(AZ123=4,G123,0)</f>
        <v>0</v>
      </c>
      <c r="BE123" s="146">
        <f>IF(AZ123=5,G123,0)</f>
        <v>0</v>
      </c>
      <c r="CA123" s="177">
        <v>1</v>
      </c>
      <c r="CB123" s="177">
        <v>1</v>
      </c>
      <c r="CZ123" s="146">
        <v>1.03999999999971E-3</v>
      </c>
    </row>
    <row r="124" spans="1:104" x14ac:dyDescent="0.2">
      <c r="A124" s="178"/>
      <c r="B124" s="179" t="s">
        <v>73</v>
      </c>
      <c r="C124" s="180" t="str">
        <f>CONCATENATE(B122," ",C122)</f>
        <v>93 Dokončovací práce inženýrskách staveb</v>
      </c>
      <c r="D124" s="181"/>
      <c r="E124" s="182"/>
      <c r="F124" s="183"/>
      <c r="G124" s="184">
        <f>SUM(G122:G123)</f>
        <v>0</v>
      </c>
      <c r="O124" s="170">
        <v>4</v>
      </c>
      <c r="BA124" s="185">
        <f>SUM(BA122:BA123)</f>
        <v>0</v>
      </c>
      <c r="BB124" s="185">
        <f>SUM(BB122:BB123)</f>
        <v>0</v>
      </c>
      <c r="BC124" s="185">
        <f>SUM(BC122:BC123)</f>
        <v>0</v>
      </c>
      <c r="BD124" s="185">
        <f>SUM(BD122:BD123)</f>
        <v>0</v>
      </c>
      <c r="BE124" s="185">
        <f>SUM(BE122:BE123)</f>
        <v>0</v>
      </c>
    </row>
    <row r="125" spans="1:104" x14ac:dyDescent="0.2">
      <c r="A125" s="163" t="s">
        <v>72</v>
      </c>
      <c r="B125" s="164" t="s">
        <v>306</v>
      </c>
      <c r="C125" s="165" t="s">
        <v>307</v>
      </c>
      <c r="D125" s="166"/>
      <c r="E125" s="167"/>
      <c r="F125" s="167"/>
      <c r="G125" s="168"/>
      <c r="H125" s="169"/>
      <c r="I125" s="169"/>
      <c r="O125" s="170">
        <v>1</v>
      </c>
    </row>
    <row r="126" spans="1:104" x14ac:dyDescent="0.2">
      <c r="A126" s="171">
        <v>101</v>
      </c>
      <c r="B126" s="172" t="s">
        <v>308</v>
      </c>
      <c r="C126" s="173" t="s">
        <v>309</v>
      </c>
      <c r="D126" s="174" t="s">
        <v>85</v>
      </c>
      <c r="E126" s="175">
        <v>494.1</v>
      </c>
      <c r="F126" s="175">
        <v>0</v>
      </c>
      <c r="G126" s="176">
        <f t="shared" ref="G126:G133" si="30">E126*F126</f>
        <v>0</v>
      </c>
      <c r="O126" s="170">
        <v>2</v>
      </c>
      <c r="AA126" s="146">
        <v>1</v>
      </c>
      <c r="AB126" s="146">
        <v>1</v>
      </c>
      <c r="AC126" s="146">
        <v>1</v>
      </c>
      <c r="AZ126" s="146">
        <v>1</v>
      </c>
      <c r="BA126" s="146">
        <f t="shared" ref="BA126:BA133" si="31">IF(AZ126=1,G126,0)</f>
        <v>0</v>
      </c>
      <c r="BB126" s="146">
        <f t="shared" ref="BB126:BB133" si="32">IF(AZ126=2,G126,0)</f>
        <v>0</v>
      </c>
      <c r="BC126" s="146">
        <f t="shared" ref="BC126:BC133" si="33">IF(AZ126=3,G126,0)</f>
        <v>0</v>
      </c>
      <c r="BD126" s="146">
        <f t="shared" ref="BD126:BD133" si="34">IF(AZ126=4,G126,0)</f>
        <v>0</v>
      </c>
      <c r="BE126" s="146">
        <f t="shared" ref="BE126:BE133" si="35">IF(AZ126=5,G126,0)</f>
        <v>0</v>
      </c>
      <c r="CA126" s="177">
        <v>1</v>
      </c>
      <c r="CB126" s="177">
        <v>1</v>
      </c>
      <c r="CZ126" s="146">
        <v>4.4060000000001799E-2</v>
      </c>
    </row>
    <row r="127" spans="1:104" ht="22.5" x14ac:dyDescent="0.2">
      <c r="A127" s="171">
        <v>102</v>
      </c>
      <c r="B127" s="172" t="s">
        <v>310</v>
      </c>
      <c r="C127" s="173" t="s">
        <v>311</v>
      </c>
      <c r="D127" s="174" t="s">
        <v>85</v>
      </c>
      <c r="E127" s="175">
        <v>988.2</v>
      </c>
      <c r="F127" s="175">
        <v>0</v>
      </c>
      <c r="G127" s="176">
        <f t="shared" si="30"/>
        <v>0</v>
      </c>
      <c r="O127" s="170">
        <v>2</v>
      </c>
      <c r="AA127" s="146">
        <v>1</v>
      </c>
      <c r="AB127" s="146">
        <v>1</v>
      </c>
      <c r="AC127" s="146">
        <v>1</v>
      </c>
      <c r="AZ127" s="146">
        <v>1</v>
      </c>
      <c r="BA127" s="146">
        <f t="shared" si="31"/>
        <v>0</v>
      </c>
      <c r="BB127" s="146">
        <f t="shared" si="32"/>
        <v>0</v>
      </c>
      <c r="BC127" s="146">
        <f t="shared" si="33"/>
        <v>0</v>
      </c>
      <c r="BD127" s="146">
        <f t="shared" si="34"/>
        <v>0</v>
      </c>
      <c r="BE127" s="146">
        <f t="shared" si="35"/>
        <v>0</v>
      </c>
      <c r="CA127" s="177">
        <v>1</v>
      </c>
      <c r="CB127" s="177">
        <v>1</v>
      </c>
      <c r="CZ127" s="146">
        <v>0</v>
      </c>
    </row>
    <row r="128" spans="1:104" x14ac:dyDescent="0.2">
      <c r="A128" s="171">
        <v>103</v>
      </c>
      <c r="B128" s="172" t="s">
        <v>312</v>
      </c>
      <c r="C128" s="173" t="s">
        <v>313</v>
      </c>
      <c r="D128" s="174" t="s">
        <v>85</v>
      </c>
      <c r="E128" s="175">
        <v>494.1</v>
      </c>
      <c r="F128" s="175">
        <v>0</v>
      </c>
      <c r="G128" s="176">
        <f t="shared" si="30"/>
        <v>0</v>
      </c>
      <c r="O128" s="170">
        <v>2</v>
      </c>
      <c r="AA128" s="146">
        <v>1</v>
      </c>
      <c r="AB128" s="146">
        <v>1</v>
      </c>
      <c r="AC128" s="146">
        <v>1</v>
      </c>
      <c r="AZ128" s="146">
        <v>1</v>
      </c>
      <c r="BA128" s="146">
        <f t="shared" si="31"/>
        <v>0</v>
      </c>
      <c r="BB128" s="146">
        <f t="shared" si="32"/>
        <v>0</v>
      </c>
      <c r="BC128" s="146">
        <f t="shared" si="33"/>
        <v>0</v>
      </c>
      <c r="BD128" s="146">
        <f t="shared" si="34"/>
        <v>0</v>
      </c>
      <c r="BE128" s="146">
        <f t="shared" si="35"/>
        <v>0</v>
      </c>
      <c r="CA128" s="177">
        <v>1</v>
      </c>
      <c r="CB128" s="177">
        <v>1</v>
      </c>
      <c r="CZ128" s="146">
        <v>0</v>
      </c>
    </row>
    <row r="129" spans="1:104" x14ac:dyDescent="0.2">
      <c r="A129" s="171">
        <v>104</v>
      </c>
      <c r="B129" s="172" t="s">
        <v>314</v>
      </c>
      <c r="C129" s="173" t="s">
        <v>315</v>
      </c>
      <c r="D129" s="174" t="s">
        <v>85</v>
      </c>
      <c r="E129" s="175">
        <v>178.78479999999999</v>
      </c>
      <c r="F129" s="175">
        <v>0</v>
      </c>
      <c r="G129" s="176">
        <f t="shared" si="30"/>
        <v>0</v>
      </c>
      <c r="O129" s="170">
        <v>2</v>
      </c>
      <c r="AA129" s="146">
        <v>1</v>
      </c>
      <c r="AB129" s="146">
        <v>1</v>
      </c>
      <c r="AC129" s="146">
        <v>1</v>
      </c>
      <c r="AZ129" s="146">
        <v>1</v>
      </c>
      <c r="BA129" s="146">
        <f t="shared" si="31"/>
        <v>0</v>
      </c>
      <c r="BB129" s="146">
        <f t="shared" si="32"/>
        <v>0</v>
      </c>
      <c r="BC129" s="146">
        <f t="shared" si="33"/>
        <v>0</v>
      </c>
      <c r="BD129" s="146">
        <f t="shared" si="34"/>
        <v>0</v>
      </c>
      <c r="BE129" s="146">
        <f t="shared" si="35"/>
        <v>0</v>
      </c>
      <c r="CA129" s="177">
        <v>1</v>
      </c>
      <c r="CB129" s="177">
        <v>1</v>
      </c>
      <c r="CZ129" s="146">
        <v>3.4589999999980102E-2</v>
      </c>
    </row>
    <row r="130" spans="1:104" x14ac:dyDescent="0.2">
      <c r="A130" s="171">
        <v>105</v>
      </c>
      <c r="B130" s="172" t="s">
        <v>316</v>
      </c>
      <c r="C130" s="173" t="s">
        <v>317</v>
      </c>
      <c r="D130" s="174" t="s">
        <v>85</v>
      </c>
      <c r="E130" s="175">
        <v>27</v>
      </c>
      <c r="F130" s="175">
        <v>0</v>
      </c>
      <c r="G130" s="176">
        <f t="shared" si="30"/>
        <v>0</v>
      </c>
      <c r="O130" s="170">
        <v>2</v>
      </c>
      <c r="AA130" s="146">
        <v>1</v>
      </c>
      <c r="AB130" s="146">
        <v>1</v>
      </c>
      <c r="AC130" s="146">
        <v>1</v>
      </c>
      <c r="AZ130" s="146">
        <v>1</v>
      </c>
      <c r="BA130" s="146">
        <f t="shared" si="31"/>
        <v>0</v>
      </c>
      <c r="BB130" s="146">
        <f t="shared" si="32"/>
        <v>0</v>
      </c>
      <c r="BC130" s="146">
        <f t="shared" si="33"/>
        <v>0</v>
      </c>
      <c r="BD130" s="146">
        <f t="shared" si="34"/>
        <v>0</v>
      </c>
      <c r="BE130" s="146">
        <f t="shared" si="35"/>
        <v>0</v>
      </c>
      <c r="CA130" s="177">
        <v>1</v>
      </c>
      <c r="CB130" s="177">
        <v>1</v>
      </c>
      <c r="CZ130" s="146">
        <v>4.0630000000021503E-2</v>
      </c>
    </row>
    <row r="131" spans="1:104" x14ac:dyDescent="0.2">
      <c r="A131" s="171">
        <v>106</v>
      </c>
      <c r="B131" s="172" t="s">
        <v>318</v>
      </c>
      <c r="C131" s="173" t="s">
        <v>319</v>
      </c>
      <c r="D131" s="174" t="s">
        <v>85</v>
      </c>
      <c r="E131" s="175">
        <v>542.70000000000005</v>
      </c>
      <c r="F131" s="175">
        <v>0</v>
      </c>
      <c r="G131" s="176">
        <f t="shared" si="30"/>
        <v>0</v>
      </c>
      <c r="O131" s="170">
        <v>2</v>
      </c>
      <c r="AA131" s="146">
        <v>1</v>
      </c>
      <c r="AB131" s="146">
        <v>1</v>
      </c>
      <c r="AC131" s="146">
        <v>1</v>
      </c>
      <c r="AZ131" s="146">
        <v>1</v>
      </c>
      <c r="BA131" s="146">
        <f t="shared" si="31"/>
        <v>0</v>
      </c>
      <c r="BB131" s="146">
        <f t="shared" si="32"/>
        <v>0</v>
      </c>
      <c r="BC131" s="146">
        <f t="shared" si="33"/>
        <v>0</v>
      </c>
      <c r="BD131" s="146">
        <f t="shared" si="34"/>
        <v>0</v>
      </c>
      <c r="BE131" s="146">
        <f t="shared" si="35"/>
        <v>0</v>
      </c>
      <c r="CA131" s="177">
        <v>1</v>
      </c>
      <c r="CB131" s="177">
        <v>1</v>
      </c>
      <c r="CZ131" s="146">
        <v>0</v>
      </c>
    </row>
    <row r="132" spans="1:104" x14ac:dyDescent="0.2">
      <c r="A132" s="171">
        <v>107</v>
      </c>
      <c r="B132" s="172" t="s">
        <v>320</v>
      </c>
      <c r="C132" s="173" t="s">
        <v>321</v>
      </c>
      <c r="D132" s="174" t="s">
        <v>85</v>
      </c>
      <c r="E132" s="175">
        <v>1085.4000000000001</v>
      </c>
      <c r="F132" s="175">
        <v>0</v>
      </c>
      <c r="G132" s="176">
        <f t="shared" si="30"/>
        <v>0</v>
      </c>
      <c r="O132" s="170">
        <v>2</v>
      </c>
      <c r="AA132" s="146">
        <v>1</v>
      </c>
      <c r="AB132" s="146">
        <v>1</v>
      </c>
      <c r="AC132" s="146">
        <v>1</v>
      </c>
      <c r="AZ132" s="146">
        <v>1</v>
      </c>
      <c r="BA132" s="146">
        <f t="shared" si="31"/>
        <v>0</v>
      </c>
      <c r="BB132" s="146">
        <f t="shared" si="32"/>
        <v>0</v>
      </c>
      <c r="BC132" s="146">
        <f t="shared" si="33"/>
        <v>0</v>
      </c>
      <c r="BD132" s="146">
        <f t="shared" si="34"/>
        <v>0</v>
      </c>
      <c r="BE132" s="146">
        <f t="shared" si="35"/>
        <v>0</v>
      </c>
      <c r="CA132" s="177">
        <v>1</v>
      </c>
      <c r="CB132" s="177">
        <v>1</v>
      </c>
      <c r="CZ132" s="146">
        <v>0</v>
      </c>
    </row>
    <row r="133" spans="1:104" x14ac:dyDescent="0.2">
      <c r="A133" s="171">
        <v>108</v>
      </c>
      <c r="B133" s="172" t="s">
        <v>322</v>
      </c>
      <c r="C133" s="173" t="s">
        <v>323</v>
      </c>
      <c r="D133" s="174" t="s">
        <v>85</v>
      </c>
      <c r="E133" s="175">
        <v>542.70000000000005</v>
      </c>
      <c r="F133" s="175">
        <v>0</v>
      </c>
      <c r="G133" s="176">
        <f t="shared" si="30"/>
        <v>0</v>
      </c>
      <c r="O133" s="170">
        <v>2</v>
      </c>
      <c r="AA133" s="146">
        <v>1</v>
      </c>
      <c r="AB133" s="146">
        <v>1</v>
      </c>
      <c r="AC133" s="146">
        <v>1</v>
      </c>
      <c r="AZ133" s="146">
        <v>1</v>
      </c>
      <c r="BA133" s="146">
        <f t="shared" si="31"/>
        <v>0</v>
      </c>
      <c r="BB133" s="146">
        <f t="shared" si="32"/>
        <v>0</v>
      </c>
      <c r="BC133" s="146">
        <f t="shared" si="33"/>
        <v>0</v>
      </c>
      <c r="BD133" s="146">
        <f t="shared" si="34"/>
        <v>0</v>
      </c>
      <c r="BE133" s="146">
        <f t="shared" si="35"/>
        <v>0</v>
      </c>
      <c r="CA133" s="177">
        <v>1</v>
      </c>
      <c r="CB133" s="177">
        <v>1</v>
      </c>
      <c r="CZ133" s="146">
        <v>0</v>
      </c>
    </row>
    <row r="134" spans="1:104" x14ac:dyDescent="0.2">
      <c r="A134" s="178"/>
      <c r="B134" s="179" t="s">
        <v>73</v>
      </c>
      <c r="C134" s="180" t="str">
        <f>CONCATENATE(B125," ",C125)</f>
        <v>94 Lešení a stavební výtahy</v>
      </c>
      <c r="D134" s="181"/>
      <c r="E134" s="182"/>
      <c r="F134" s="183"/>
      <c r="G134" s="184">
        <f>SUM(G125:G133)</f>
        <v>0</v>
      </c>
      <c r="O134" s="170">
        <v>4</v>
      </c>
      <c r="BA134" s="185">
        <f>SUM(BA125:BA133)</f>
        <v>0</v>
      </c>
      <c r="BB134" s="185">
        <f>SUM(BB125:BB133)</f>
        <v>0</v>
      </c>
      <c r="BC134" s="185">
        <f>SUM(BC125:BC133)</f>
        <v>0</v>
      </c>
      <c r="BD134" s="185">
        <f>SUM(BD125:BD133)</f>
        <v>0</v>
      </c>
      <c r="BE134" s="185">
        <f>SUM(BE125:BE133)</f>
        <v>0</v>
      </c>
    </row>
    <row r="135" spans="1:104" x14ac:dyDescent="0.2">
      <c r="A135" s="163" t="s">
        <v>72</v>
      </c>
      <c r="B135" s="164" t="s">
        <v>324</v>
      </c>
      <c r="C135" s="165" t="s">
        <v>325</v>
      </c>
      <c r="D135" s="166"/>
      <c r="E135" s="167"/>
      <c r="F135" s="167"/>
      <c r="G135" s="168"/>
      <c r="H135" s="169"/>
      <c r="I135" s="169"/>
      <c r="O135" s="170">
        <v>1</v>
      </c>
    </row>
    <row r="136" spans="1:104" ht="22.5" x14ac:dyDescent="0.2">
      <c r="A136" s="171">
        <v>109</v>
      </c>
      <c r="B136" s="172" t="s">
        <v>326</v>
      </c>
      <c r="C136" s="173" t="s">
        <v>327</v>
      </c>
      <c r="D136" s="174" t="s">
        <v>85</v>
      </c>
      <c r="E136" s="175">
        <v>30</v>
      </c>
      <c r="F136" s="175">
        <v>0</v>
      </c>
      <c r="G136" s="176">
        <f t="shared" ref="G136:G142" si="36">E136*F136</f>
        <v>0</v>
      </c>
      <c r="O136" s="170">
        <v>2</v>
      </c>
      <c r="AA136" s="146">
        <v>1</v>
      </c>
      <c r="AB136" s="146">
        <v>7</v>
      </c>
      <c r="AC136" s="146">
        <v>7</v>
      </c>
      <c r="AZ136" s="146">
        <v>1</v>
      </c>
      <c r="BA136" s="146">
        <f t="shared" ref="BA136:BA142" si="37">IF(AZ136=1,G136,0)</f>
        <v>0</v>
      </c>
      <c r="BB136" s="146">
        <f t="shared" ref="BB136:BB142" si="38">IF(AZ136=2,G136,0)</f>
        <v>0</v>
      </c>
      <c r="BC136" s="146">
        <f t="shared" ref="BC136:BC142" si="39">IF(AZ136=3,G136,0)</f>
        <v>0</v>
      </c>
      <c r="BD136" s="146">
        <f t="shared" ref="BD136:BD142" si="40">IF(AZ136=4,G136,0)</f>
        <v>0</v>
      </c>
      <c r="BE136" s="146">
        <f t="shared" ref="BE136:BE142" si="41">IF(AZ136=5,G136,0)</f>
        <v>0</v>
      </c>
      <c r="CA136" s="177">
        <v>1</v>
      </c>
      <c r="CB136" s="177">
        <v>7</v>
      </c>
      <c r="CZ136" s="146">
        <v>1.23999999999924E-3</v>
      </c>
    </row>
    <row r="137" spans="1:104" x14ac:dyDescent="0.2">
      <c r="A137" s="171">
        <v>110</v>
      </c>
      <c r="B137" s="172" t="s">
        <v>328</v>
      </c>
      <c r="C137" s="173" t="s">
        <v>329</v>
      </c>
      <c r="D137" s="174" t="s">
        <v>85</v>
      </c>
      <c r="E137" s="175">
        <v>513.22260000000006</v>
      </c>
      <c r="F137" s="175">
        <v>0</v>
      </c>
      <c r="G137" s="176">
        <f t="shared" si="36"/>
        <v>0</v>
      </c>
      <c r="O137" s="170">
        <v>2</v>
      </c>
      <c r="AA137" s="146">
        <v>1</v>
      </c>
      <c r="AB137" s="146">
        <v>0</v>
      </c>
      <c r="AC137" s="146">
        <v>0</v>
      </c>
      <c r="AZ137" s="146">
        <v>1</v>
      </c>
      <c r="BA137" s="146">
        <f t="shared" si="37"/>
        <v>0</v>
      </c>
      <c r="BB137" s="146">
        <f t="shared" si="38"/>
        <v>0</v>
      </c>
      <c r="BC137" s="146">
        <f t="shared" si="39"/>
        <v>0</v>
      </c>
      <c r="BD137" s="146">
        <f t="shared" si="40"/>
        <v>0</v>
      </c>
      <c r="BE137" s="146">
        <f t="shared" si="41"/>
        <v>0</v>
      </c>
      <c r="CA137" s="177">
        <v>1</v>
      </c>
      <c r="CB137" s="177">
        <v>0</v>
      </c>
      <c r="CZ137" s="146">
        <v>2.0500000000005501E-3</v>
      </c>
    </row>
    <row r="138" spans="1:104" x14ac:dyDescent="0.2">
      <c r="A138" s="171">
        <v>111</v>
      </c>
      <c r="B138" s="172" t="s">
        <v>330</v>
      </c>
      <c r="C138" s="173" t="s">
        <v>331</v>
      </c>
      <c r="D138" s="174" t="s">
        <v>85</v>
      </c>
      <c r="E138" s="175">
        <v>152.39500000000001</v>
      </c>
      <c r="F138" s="175">
        <v>0</v>
      </c>
      <c r="G138" s="176">
        <f t="shared" si="36"/>
        <v>0</v>
      </c>
      <c r="O138" s="170">
        <v>2</v>
      </c>
      <c r="AA138" s="146">
        <v>1</v>
      </c>
      <c r="AB138" s="146">
        <v>1</v>
      </c>
      <c r="AC138" s="146">
        <v>1</v>
      </c>
      <c r="AZ138" s="146">
        <v>1</v>
      </c>
      <c r="BA138" s="146">
        <f t="shared" si="37"/>
        <v>0</v>
      </c>
      <c r="BB138" s="146">
        <f t="shared" si="38"/>
        <v>0</v>
      </c>
      <c r="BC138" s="146">
        <f t="shared" si="39"/>
        <v>0</v>
      </c>
      <c r="BD138" s="146">
        <f t="shared" si="40"/>
        <v>0</v>
      </c>
      <c r="BE138" s="146">
        <f t="shared" si="41"/>
        <v>0</v>
      </c>
      <c r="CA138" s="177">
        <v>1</v>
      </c>
      <c r="CB138" s="177">
        <v>1</v>
      </c>
      <c r="CZ138" s="146">
        <v>0</v>
      </c>
    </row>
    <row r="139" spans="1:104" x14ac:dyDescent="0.2">
      <c r="A139" s="171">
        <v>112</v>
      </c>
      <c r="B139" s="172" t="s">
        <v>332</v>
      </c>
      <c r="C139" s="173" t="s">
        <v>333</v>
      </c>
      <c r="D139" s="174" t="s">
        <v>193</v>
      </c>
      <c r="E139" s="175">
        <v>5</v>
      </c>
      <c r="F139" s="175">
        <v>0</v>
      </c>
      <c r="G139" s="176">
        <f t="shared" si="36"/>
        <v>0</v>
      </c>
      <c r="O139" s="170">
        <v>2</v>
      </c>
      <c r="AA139" s="146">
        <v>1</v>
      </c>
      <c r="AB139" s="146">
        <v>1</v>
      </c>
      <c r="AC139" s="146">
        <v>1</v>
      </c>
      <c r="AZ139" s="146">
        <v>1</v>
      </c>
      <c r="BA139" s="146">
        <f t="shared" si="37"/>
        <v>0</v>
      </c>
      <c r="BB139" s="146">
        <f t="shared" si="38"/>
        <v>0</v>
      </c>
      <c r="BC139" s="146">
        <f t="shared" si="39"/>
        <v>0</v>
      </c>
      <c r="BD139" s="146">
        <f t="shared" si="40"/>
        <v>0</v>
      </c>
      <c r="BE139" s="146">
        <f t="shared" si="41"/>
        <v>0</v>
      </c>
      <c r="CA139" s="177">
        <v>1</v>
      </c>
      <c r="CB139" s="177">
        <v>1</v>
      </c>
      <c r="CZ139" s="146">
        <v>9.8200000000048197E-3</v>
      </c>
    </row>
    <row r="140" spans="1:104" x14ac:dyDescent="0.2">
      <c r="A140" s="171">
        <v>113</v>
      </c>
      <c r="B140" s="172" t="s">
        <v>334</v>
      </c>
      <c r="C140" s="173" t="s">
        <v>335</v>
      </c>
      <c r="D140" s="174" t="s">
        <v>193</v>
      </c>
      <c r="E140" s="175">
        <v>1.5</v>
      </c>
      <c r="F140" s="175">
        <v>0</v>
      </c>
      <c r="G140" s="176">
        <f t="shared" si="36"/>
        <v>0</v>
      </c>
      <c r="O140" s="170">
        <v>2</v>
      </c>
      <c r="AA140" s="146">
        <v>1</v>
      </c>
      <c r="AB140" s="146">
        <v>1</v>
      </c>
      <c r="AC140" s="146">
        <v>1</v>
      </c>
      <c r="AZ140" s="146">
        <v>1</v>
      </c>
      <c r="BA140" s="146">
        <f t="shared" si="37"/>
        <v>0</v>
      </c>
      <c r="BB140" s="146">
        <f t="shared" si="38"/>
        <v>0</v>
      </c>
      <c r="BC140" s="146">
        <f t="shared" si="39"/>
        <v>0</v>
      </c>
      <c r="BD140" s="146">
        <f t="shared" si="40"/>
        <v>0</v>
      </c>
      <c r="BE140" s="146">
        <f t="shared" si="41"/>
        <v>0</v>
      </c>
      <c r="CA140" s="177">
        <v>1</v>
      </c>
      <c r="CB140" s="177">
        <v>1</v>
      </c>
      <c r="CZ140" s="146">
        <v>1.30400000000037E-2</v>
      </c>
    </row>
    <row r="141" spans="1:104" x14ac:dyDescent="0.2">
      <c r="A141" s="171">
        <v>114</v>
      </c>
      <c r="B141" s="172" t="s">
        <v>336</v>
      </c>
      <c r="C141" s="173" t="s">
        <v>337</v>
      </c>
      <c r="D141" s="174" t="s">
        <v>92</v>
      </c>
      <c r="E141" s="175">
        <v>1</v>
      </c>
      <c r="F141" s="175">
        <v>0</v>
      </c>
      <c r="G141" s="176">
        <f t="shared" si="36"/>
        <v>0</v>
      </c>
      <c r="O141" s="170">
        <v>2</v>
      </c>
      <c r="AA141" s="146">
        <v>12</v>
      </c>
      <c r="AB141" s="146">
        <v>0</v>
      </c>
      <c r="AC141" s="146">
        <v>67</v>
      </c>
      <c r="AZ141" s="146">
        <v>1</v>
      </c>
      <c r="BA141" s="146">
        <f t="shared" si="37"/>
        <v>0</v>
      </c>
      <c r="BB141" s="146">
        <f t="shared" si="38"/>
        <v>0</v>
      </c>
      <c r="BC141" s="146">
        <f t="shared" si="39"/>
        <v>0</v>
      </c>
      <c r="BD141" s="146">
        <f t="shared" si="40"/>
        <v>0</v>
      </c>
      <c r="BE141" s="146">
        <f t="shared" si="41"/>
        <v>0</v>
      </c>
      <c r="CA141" s="177">
        <v>12</v>
      </c>
      <c r="CB141" s="177">
        <v>0</v>
      </c>
      <c r="CZ141" s="146">
        <v>0</v>
      </c>
    </row>
    <row r="142" spans="1:104" x14ac:dyDescent="0.2">
      <c r="A142" s="171">
        <v>115</v>
      </c>
      <c r="B142" s="172" t="s">
        <v>338</v>
      </c>
      <c r="C142" s="173" t="s">
        <v>339</v>
      </c>
      <c r="D142" s="174" t="s">
        <v>160</v>
      </c>
      <c r="E142" s="175">
        <v>1</v>
      </c>
      <c r="F142" s="175">
        <v>0</v>
      </c>
      <c r="G142" s="176">
        <f t="shared" si="36"/>
        <v>0</v>
      </c>
      <c r="O142" s="170">
        <v>2</v>
      </c>
      <c r="AA142" s="146">
        <v>12</v>
      </c>
      <c r="AB142" s="146">
        <v>0</v>
      </c>
      <c r="AC142" s="146">
        <v>2</v>
      </c>
      <c r="AZ142" s="146">
        <v>1</v>
      </c>
      <c r="BA142" s="146">
        <f t="shared" si="37"/>
        <v>0</v>
      </c>
      <c r="BB142" s="146">
        <f t="shared" si="38"/>
        <v>0</v>
      </c>
      <c r="BC142" s="146">
        <f t="shared" si="39"/>
        <v>0</v>
      </c>
      <c r="BD142" s="146">
        <f t="shared" si="40"/>
        <v>0</v>
      </c>
      <c r="BE142" s="146">
        <f t="shared" si="41"/>
        <v>0</v>
      </c>
      <c r="CA142" s="177">
        <v>12</v>
      </c>
      <c r="CB142" s="177">
        <v>0</v>
      </c>
      <c r="CZ142" s="146">
        <v>0</v>
      </c>
    </row>
    <row r="143" spans="1:104" x14ac:dyDescent="0.2">
      <c r="A143" s="178"/>
      <c r="B143" s="179" t="s">
        <v>73</v>
      </c>
      <c r="C143" s="180" t="str">
        <f>CONCATENATE(B135," ",C135)</f>
        <v>95 Dokončovací konstrukce na pozemních stavbách</v>
      </c>
      <c r="D143" s="181"/>
      <c r="E143" s="182"/>
      <c r="F143" s="183"/>
      <c r="G143" s="184">
        <f>SUM(G135:G142)</f>
        <v>0</v>
      </c>
      <c r="O143" s="170">
        <v>4</v>
      </c>
      <c r="BA143" s="185">
        <f>SUM(BA135:BA142)</f>
        <v>0</v>
      </c>
      <c r="BB143" s="185">
        <f>SUM(BB135:BB142)</f>
        <v>0</v>
      </c>
      <c r="BC143" s="185">
        <f>SUM(BC135:BC142)</f>
        <v>0</v>
      </c>
      <c r="BD143" s="185">
        <f>SUM(BD135:BD142)</f>
        <v>0</v>
      </c>
      <c r="BE143" s="185">
        <f>SUM(BE135:BE142)</f>
        <v>0</v>
      </c>
    </row>
    <row r="144" spans="1:104" x14ac:dyDescent="0.2">
      <c r="A144" s="163" t="s">
        <v>72</v>
      </c>
      <c r="B144" s="164" t="s">
        <v>340</v>
      </c>
      <c r="C144" s="165" t="s">
        <v>341</v>
      </c>
      <c r="D144" s="166"/>
      <c r="E144" s="167"/>
      <c r="F144" s="167"/>
      <c r="G144" s="168"/>
      <c r="H144" s="169"/>
      <c r="I144" s="169"/>
      <c r="O144" s="170">
        <v>1</v>
      </c>
    </row>
    <row r="145" spans="1:104" x14ac:dyDescent="0.2">
      <c r="A145" s="171">
        <v>116</v>
      </c>
      <c r="B145" s="172" t="s">
        <v>342</v>
      </c>
      <c r="C145" s="173" t="s">
        <v>343</v>
      </c>
      <c r="D145" s="174" t="s">
        <v>85</v>
      </c>
      <c r="E145" s="175">
        <v>13.74</v>
      </c>
      <c r="F145" s="175">
        <v>0</v>
      </c>
      <c r="G145" s="176">
        <f t="shared" ref="G145:G176" si="42">E145*F145</f>
        <v>0</v>
      </c>
      <c r="O145" s="170">
        <v>2</v>
      </c>
      <c r="AA145" s="146">
        <v>1</v>
      </c>
      <c r="AB145" s="146">
        <v>1</v>
      </c>
      <c r="AC145" s="146">
        <v>1</v>
      </c>
      <c r="AZ145" s="146">
        <v>1</v>
      </c>
      <c r="BA145" s="146">
        <f t="shared" ref="BA145:BA176" si="43">IF(AZ145=1,G145,0)</f>
        <v>0</v>
      </c>
      <c r="BB145" s="146">
        <f t="shared" ref="BB145:BB176" si="44">IF(AZ145=2,G145,0)</f>
        <v>0</v>
      </c>
      <c r="BC145" s="146">
        <f t="shared" ref="BC145:BC176" si="45">IF(AZ145=3,G145,0)</f>
        <v>0</v>
      </c>
      <c r="BD145" s="146">
        <f t="shared" ref="BD145:BD176" si="46">IF(AZ145=4,G145,0)</f>
        <v>0</v>
      </c>
      <c r="BE145" s="146">
        <f t="shared" ref="BE145:BE176" si="47">IF(AZ145=5,G145,0)</f>
        <v>0</v>
      </c>
      <c r="CA145" s="177">
        <v>1</v>
      </c>
      <c r="CB145" s="177">
        <v>1</v>
      </c>
      <c r="CZ145" s="146">
        <v>0</v>
      </c>
    </row>
    <row r="146" spans="1:104" x14ac:dyDescent="0.2">
      <c r="A146" s="171">
        <v>117</v>
      </c>
      <c r="B146" s="172" t="s">
        <v>344</v>
      </c>
      <c r="C146" s="173" t="s">
        <v>345</v>
      </c>
      <c r="D146" s="174" t="s">
        <v>85</v>
      </c>
      <c r="E146" s="175">
        <v>41.8245</v>
      </c>
      <c r="F146" s="175">
        <v>0</v>
      </c>
      <c r="G146" s="176">
        <f t="shared" si="42"/>
        <v>0</v>
      </c>
      <c r="O146" s="170">
        <v>2</v>
      </c>
      <c r="AA146" s="146">
        <v>1</v>
      </c>
      <c r="AB146" s="146">
        <v>1</v>
      </c>
      <c r="AC146" s="146">
        <v>1</v>
      </c>
      <c r="AZ146" s="146">
        <v>1</v>
      </c>
      <c r="BA146" s="146">
        <f t="shared" si="43"/>
        <v>0</v>
      </c>
      <c r="BB146" s="146">
        <f t="shared" si="44"/>
        <v>0</v>
      </c>
      <c r="BC146" s="146">
        <f t="shared" si="45"/>
        <v>0</v>
      </c>
      <c r="BD146" s="146">
        <f t="shared" si="46"/>
        <v>0</v>
      </c>
      <c r="BE146" s="146">
        <f t="shared" si="47"/>
        <v>0</v>
      </c>
      <c r="CA146" s="177">
        <v>1</v>
      </c>
      <c r="CB146" s="177">
        <v>1</v>
      </c>
      <c r="CZ146" s="146">
        <v>0</v>
      </c>
    </row>
    <row r="147" spans="1:104" x14ac:dyDescent="0.2">
      <c r="A147" s="171">
        <v>118</v>
      </c>
      <c r="B147" s="172" t="s">
        <v>346</v>
      </c>
      <c r="C147" s="173" t="s">
        <v>347</v>
      </c>
      <c r="D147" s="174" t="s">
        <v>95</v>
      </c>
      <c r="E147" s="175">
        <v>3.456</v>
      </c>
      <c r="F147" s="175">
        <v>0</v>
      </c>
      <c r="G147" s="176">
        <f t="shared" si="42"/>
        <v>0</v>
      </c>
      <c r="O147" s="170">
        <v>2</v>
      </c>
      <c r="AA147" s="146">
        <v>1</v>
      </c>
      <c r="AB147" s="146">
        <v>1</v>
      </c>
      <c r="AC147" s="146">
        <v>1</v>
      </c>
      <c r="AZ147" s="146">
        <v>1</v>
      </c>
      <c r="BA147" s="146">
        <f t="shared" si="43"/>
        <v>0</v>
      </c>
      <c r="BB147" s="146">
        <f t="shared" si="44"/>
        <v>0</v>
      </c>
      <c r="BC147" s="146">
        <f t="shared" si="45"/>
        <v>0</v>
      </c>
      <c r="BD147" s="146">
        <f t="shared" si="46"/>
        <v>0</v>
      </c>
      <c r="BE147" s="146">
        <f t="shared" si="47"/>
        <v>0</v>
      </c>
      <c r="CA147" s="177">
        <v>1</v>
      </c>
      <c r="CB147" s="177">
        <v>1</v>
      </c>
      <c r="CZ147" s="146">
        <v>0</v>
      </c>
    </row>
    <row r="148" spans="1:104" x14ac:dyDescent="0.2">
      <c r="A148" s="171">
        <v>119</v>
      </c>
      <c r="B148" s="172" t="s">
        <v>348</v>
      </c>
      <c r="C148" s="173" t="s">
        <v>349</v>
      </c>
      <c r="D148" s="174" t="s">
        <v>95</v>
      </c>
      <c r="E148" s="175">
        <v>1.5209999999999999</v>
      </c>
      <c r="F148" s="175">
        <v>0</v>
      </c>
      <c r="G148" s="176">
        <f t="shared" si="42"/>
        <v>0</v>
      </c>
      <c r="O148" s="170">
        <v>2</v>
      </c>
      <c r="AA148" s="146">
        <v>1</v>
      </c>
      <c r="AB148" s="146">
        <v>1</v>
      </c>
      <c r="AC148" s="146">
        <v>1</v>
      </c>
      <c r="AZ148" s="146">
        <v>1</v>
      </c>
      <c r="BA148" s="146">
        <f t="shared" si="43"/>
        <v>0</v>
      </c>
      <c r="BB148" s="146">
        <f t="shared" si="44"/>
        <v>0</v>
      </c>
      <c r="BC148" s="146">
        <f t="shared" si="45"/>
        <v>0</v>
      </c>
      <c r="BD148" s="146">
        <f t="shared" si="46"/>
        <v>0</v>
      </c>
      <c r="BE148" s="146">
        <f t="shared" si="47"/>
        <v>0</v>
      </c>
      <c r="CA148" s="177">
        <v>1</v>
      </c>
      <c r="CB148" s="177">
        <v>1</v>
      </c>
      <c r="CZ148" s="146">
        <v>0</v>
      </c>
    </row>
    <row r="149" spans="1:104" x14ac:dyDescent="0.2">
      <c r="A149" s="171">
        <v>120</v>
      </c>
      <c r="B149" s="172" t="s">
        <v>350</v>
      </c>
      <c r="C149" s="173" t="s">
        <v>351</v>
      </c>
      <c r="D149" s="174" t="s">
        <v>85</v>
      </c>
      <c r="E149" s="175">
        <v>8.7729999999999997</v>
      </c>
      <c r="F149" s="175">
        <v>0</v>
      </c>
      <c r="G149" s="176">
        <f t="shared" si="42"/>
        <v>0</v>
      </c>
      <c r="O149" s="170">
        <v>2</v>
      </c>
      <c r="AA149" s="146">
        <v>1</v>
      </c>
      <c r="AB149" s="146">
        <v>1</v>
      </c>
      <c r="AC149" s="146">
        <v>1</v>
      </c>
      <c r="AZ149" s="146">
        <v>1</v>
      </c>
      <c r="BA149" s="146">
        <f t="shared" si="43"/>
        <v>0</v>
      </c>
      <c r="BB149" s="146">
        <f t="shared" si="44"/>
        <v>0</v>
      </c>
      <c r="BC149" s="146">
        <f t="shared" si="45"/>
        <v>0</v>
      </c>
      <c r="BD149" s="146">
        <f t="shared" si="46"/>
        <v>0</v>
      </c>
      <c r="BE149" s="146">
        <f t="shared" si="47"/>
        <v>0</v>
      </c>
      <c r="CA149" s="177">
        <v>1</v>
      </c>
      <c r="CB149" s="177">
        <v>1</v>
      </c>
      <c r="CZ149" s="146">
        <v>0</v>
      </c>
    </row>
    <row r="150" spans="1:104" x14ac:dyDescent="0.2">
      <c r="A150" s="171">
        <v>121</v>
      </c>
      <c r="B150" s="172" t="s">
        <v>352</v>
      </c>
      <c r="C150" s="173" t="s">
        <v>353</v>
      </c>
      <c r="D150" s="174" t="s">
        <v>95</v>
      </c>
      <c r="E150" s="175">
        <v>0.1215</v>
      </c>
      <c r="F150" s="175">
        <v>0</v>
      </c>
      <c r="G150" s="176">
        <f t="shared" si="42"/>
        <v>0</v>
      </c>
      <c r="O150" s="170">
        <v>2</v>
      </c>
      <c r="AA150" s="146">
        <v>1</v>
      </c>
      <c r="AB150" s="146">
        <v>1</v>
      </c>
      <c r="AC150" s="146">
        <v>1</v>
      </c>
      <c r="AZ150" s="146">
        <v>1</v>
      </c>
      <c r="BA150" s="146">
        <f t="shared" si="43"/>
        <v>0</v>
      </c>
      <c r="BB150" s="146">
        <f t="shared" si="44"/>
        <v>0</v>
      </c>
      <c r="BC150" s="146">
        <f t="shared" si="45"/>
        <v>0</v>
      </c>
      <c r="BD150" s="146">
        <f t="shared" si="46"/>
        <v>0</v>
      </c>
      <c r="BE150" s="146">
        <f t="shared" si="47"/>
        <v>0</v>
      </c>
      <c r="CA150" s="177">
        <v>1</v>
      </c>
      <c r="CB150" s="177">
        <v>1</v>
      </c>
      <c r="CZ150" s="146">
        <v>1.8000000000000699E-2</v>
      </c>
    </row>
    <row r="151" spans="1:104" x14ac:dyDescent="0.2">
      <c r="A151" s="171">
        <v>122</v>
      </c>
      <c r="B151" s="172" t="s">
        <v>354</v>
      </c>
      <c r="C151" s="173" t="s">
        <v>355</v>
      </c>
      <c r="D151" s="174" t="s">
        <v>85</v>
      </c>
      <c r="E151" s="175">
        <v>77.2</v>
      </c>
      <c r="F151" s="175">
        <v>0</v>
      </c>
      <c r="G151" s="176">
        <f t="shared" si="42"/>
        <v>0</v>
      </c>
      <c r="O151" s="170">
        <v>2</v>
      </c>
      <c r="AA151" s="146">
        <v>1</v>
      </c>
      <c r="AB151" s="146">
        <v>1</v>
      </c>
      <c r="AC151" s="146">
        <v>1</v>
      </c>
      <c r="AZ151" s="146">
        <v>1</v>
      </c>
      <c r="BA151" s="146">
        <f t="shared" si="43"/>
        <v>0</v>
      </c>
      <c r="BB151" s="146">
        <f t="shared" si="44"/>
        <v>0</v>
      </c>
      <c r="BC151" s="146">
        <f t="shared" si="45"/>
        <v>0</v>
      </c>
      <c r="BD151" s="146">
        <f t="shared" si="46"/>
        <v>0</v>
      </c>
      <c r="BE151" s="146">
        <f t="shared" si="47"/>
        <v>0</v>
      </c>
      <c r="CA151" s="177">
        <v>1</v>
      </c>
      <c r="CB151" s="177">
        <v>1</v>
      </c>
      <c r="CZ151" s="146">
        <v>0</v>
      </c>
    </row>
    <row r="152" spans="1:104" x14ac:dyDescent="0.2">
      <c r="A152" s="171">
        <v>123</v>
      </c>
      <c r="B152" s="172" t="s">
        <v>356</v>
      </c>
      <c r="C152" s="173" t="s">
        <v>357</v>
      </c>
      <c r="D152" s="174" t="s">
        <v>95</v>
      </c>
      <c r="E152" s="175">
        <v>3.6549999999999998</v>
      </c>
      <c r="F152" s="175">
        <v>0</v>
      </c>
      <c r="G152" s="176">
        <f t="shared" si="42"/>
        <v>0</v>
      </c>
      <c r="O152" s="170">
        <v>2</v>
      </c>
      <c r="AA152" s="146">
        <v>1</v>
      </c>
      <c r="AB152" s="146">
        <v>1</v>
      </c>
      <c r="AC152" s="146">
        <v>1</v>
      </c>
      <c r="AZ152" s="146">
        <v>1</v>
      </c>
      <c r="BA152" s="146">
        <f t="shared" si="43"/>
        <v>0</v>
      </c>
      <c r="BB152" s="146">
        <f t="shared" si="44"/>
        <v>0</v>
      </c>
      <c r="BC152" s="146">
        <f t="shared" si="45"/>
        <v>0</v>
      </c>
      <c r="BD152" s="146">
        <f t="shared" si="46"/>
        <v>0</v>
      </c>
      <c r="BE152" s="146">
        <f t="shared" si="47"/>
        <v>0</v>
      </c>
      <c r="CA152" s="177">
        <v>1</v>
      </c>
      <c r="CB152" s="177">
        <v>1</v>
      </c>
      <c r="CZ152" s="146">
        <v>0</v>
      </c>
    </row>
    <row r="153" spans="1:104" x14ac:dyDescent="0.2">
      <c r="A153" s="171">
        <v>124</v>
      </c>
      <c r="B153" s="172" t="s">
        <v>358</v>
      </c>
      <c r="C153" s="173" t="s">
        <v>359</v>
      </c>
      <c r="D153" s="174" t="s">
        <v>85</v>
      </c>
      <c r="E153" s="175">
        <v>152.39500000000001</v>
      </c>
      <c r="F153" s="175">
        <v>0</v>
      </c>
      <c r="G153" s="176">
        <f t="shared" si="42"/>
        <v>0</v>
      </c>
      <c r="O153" s="170">
        <v>2</v>
      </c>
      <c r="AA153" s="146">
        <v>1</v>
      </c>
      <c r="AB153" s="146">
        <v>1</v>
      </c>
      <c r="AC153" s="146">
        <v>1</v>
      </c>
      <c r="AZ153" s="146">
        <v>1</v>
      </c>
      <c r="BA153" s="146">
        <f t="shared" si="43"/>
        <v>0</v>
      </c>
      <c r="BB153" s="146">
        <f t="shared" si="44"/>
        <v>0</v>
      </c>
      <c r="BC153" s="146">
        <f t="shared" si="45"/>
        <v>0</v>
      </c>
      <c r="BD153" s="146">
        <f t="shared" si="46"/>
        <v>0</v>
      </c>
      <c r="BE153" s="146">
        <f t="shared" si="47"/>
        <v>0</v>
      </c>
      <c r="CA153" s="177">
        <v>1</v>
      </c>
      <c r="CB153" s="177">
        <v>1</v>
      </c>
      <c r="CZ153" s="146">
        <v>0</v>
      </c>
    </row>
    <row r="154" spans="1:104" x14ac:dyDescent="0.2">
      <c r="A154" s="171">
        <v>125</v>
      </c>
      <c r="B154" s="172" t="s">
        <v>360</v>
      </c>
      <c r="C154" s="173" t="s">
        <v>361</v>
      </c>
      <c r="D154" s="174" t="s">
        <v>85</v>
      </c>
      <c r="E154" s="175">
        <v>33.369999999999997</v>
      </c>
      <c r="F154" s="175">
        <v>0</v>
      </c>
      <c r="G154" s="176">
        <f t="shared" si="42"/>
        <v>0</v>
      </c>
      <c r="O154" s="170">
        <v>2</v>
      </c>
      <c r="AA154" s="146">
        <v>1</v>
      </c>
      <c r="AB154" s="146">
        <v>1</v>
      </c>
      <c r="AC154" s="146">
        <v>1</v>
      </c>
      <c r="AZ154" s="146">
        <v>1</v>
      </c>
      <c r="BA154" s="146">
        <f t="shared" si="43"/>
        <v>0</v>
      </c>
      <c r="BB154" s="146">
        <f t="shared" si="44"/>
        <v>0</v>
      </c>
      <c r="BC154" s="146">
        <f t="shared" si="45"/>
        <v>0</v>
      </c>
      <c r="BD154" s="146">
        <f t="shared" si="46"/>
        <v>0</v>
      </c>
      <c r="BE154" s="146">
        <f t="shared" si="47"/>
        <v>0</v>
      </c>
      <c r="CA154" s="177">
        <v>1</v>
      </c>
      <c r="CB154" s="177">
        <v>1</v>
      </c>
      <c r="CZ154" s="146">
        <v>0</v>
      </c>
    </row>
    <row r="155" spans="1:104" x14ac:dyDescent="0.2">
      <c r="A155" s="171">
        <v>126</v>
      </c>
      <c r="B155" s="172" t="s">
        <v>362</v>
      </c>
      <c r="C155" s="173" t="s">
        <v>363</v>
      </c>
      <c r="D155" s="174" t="s">
        <v>95</v>
      </c>
      <c r="E155" s="175">
        <v>32.685499999999998</v>
      </c>
      <c r="F155" s="175">
        <v>0</v>
      </c>
      <c r="G155" s="176">
        <f t="shared" si="42"/>
        <v>0</v>
      </c>
      <c r="O155" s="170">
        <v>2</v>
      </c>
      <c r="AA155" s="146">
        <v>1</v>
      </c>
      <c r="AB155" s="146">
        <v>1</v>
      </c>
      <c r="AC155" s="146">
        <v>1</v>
      </c>
      <c r="AZ155" s="146">
        <v>1</v>
      </c>
      <c r="BA155" s="146">
        <f t="shared" si="43"/>
        <v>0</v>
      </c>
      <c r="BB155" s="146">
        <f t="shared" si="44"/>
        <v>0</v>
      </c>
      <c r="BC155" s="146">
        <f t="shared" si="45"/>
        <v>0</v>
      </c>
      <c r="BD155" s="146">
        <f t="shared" si="46"/>
        <v>0</v>
      </c>
      <c r="BE155" s="146">
        <f t="shared" si="47"/>
        <v>0</v>
      </c>
      <c r="CA155" s="177">
        <v>1</v>
      </c>
      <c r="CB155" s="177">
        <v>1</v>
      </c>
      <c r="CZ155" s="146">
        <v>0</v>
      </c>
    </row>
    <row r="156" spans="1:104" x14ac:dyDescent="0.2">
      <c r="A156" s="171">
        <v>127</v>
      </c>
      <c r="B156" s="172" t="s">
        <v>364</v>
      </c>
      <c r="C156" s="173" t="s">
        <v>365</v>
      </c>
      <c r="D156" s="174" t="s">
        <v>193</v>
      </c>
      <c r="E156" s="175">
        <v>77.900000000000006</v>
      </c>
      <c r="F156" s="175">
        <v>0</v>
      </c>
      <c r="G156" s="176">
        <f t="shared" si="42"/>
        <v>0</v>
      </c>
      <c r="O156" s="170">
        <v>2</v>
      </c>
      <c r="AA156" s="146">
        <v>1</v>
      </c>
      <c r="AB156" s="146">
        <v>1</v>
      </c>
      <c r="AC156" s="146">
        <v>1</v>
      </c>
      <c r="AZ156" s="146">
        <v>1</v>
      </c>
      <c r="BA156" s="146">
        <f t="shared" si="43"/>
        <v>0</v>
      </c>
      <c r="BB156" s="146">
        <f t="shared" si="44"/>
        <v>0</v>
      </c>
      <c r="BC156" s="146">
        <f t="shared" si="45"/>
        <v>0</v>
      </c>
      <c r="BD156" s="146">
        <f t="shared" si="46"/>
        <v>0</v>
      </c>
      <c r="BE156" s="146">
        <f t="shared" si="47"/>
        <v>0</v>
      </c>
      <c r="CA156" s="177">
        <v>1</v>
      </c>
      <c r="CB156" s="177">
        <v>1</v>
      </c>
      <c r="CZ156" s="146">
        <v>0</v>
      </c>
    </row>
    <row r="157" spans="1:104" x14ac:dyDescent="0.2">
      <c r="A157" s="171">
        <v>128</v>
      </c>
      <c r="B157" s="172" t="s">
        <v>366</v>
      </c>
      <c r="C157" s="173" t="s">
        <v>367</v>
      </c>
      <c r="D157" s="174" t="s">
        <v>193</v>
      </c>
      <c r="E157" s="175">
        <v>16.3</v>
      </c>
      <c r="F157" s="175">
        <v>0</v>
      </c>
      <c r="G157" s="176">
        <f t="shared" si="42"/>
        <v>0</v>
      </c>
      <c r="O157" s="170">
        <v>2</v>
      </c>
      <c r="AA157" s="146">
        <v>1</v>
      </c>
      <c r="AB157" s="146">
        <v>1</v>
      </c>
      <c r="AC157" s="146">
        <v>1</v>
      </c>
      <c r="AZ157" s="146">
        <v>1</v>
      </c>
      <c r="BA157" s="146">
        <f t="shared" si="43"/>
        <v>0</v>
      </c>
      <c r="BB157" s="146">
        <f t="shared" si="44"/>
        <v>0</v>
      </c>
      <c r="BC157" s="146">
        <f t="shared" si="45"/>
        <v>0</v>
      </c>
      <c r="BD157" s="146">
        <f t="shared" si="46"/>
        <v>0</v>
      </c>
      <c r="BE157" s="146">
        <f t="shared" si="47"/>
        <v>0</v>
      </c>
      <c r="CA157" s="177">
        <v>1</v>
      </c>
      <c r="CB157" s="177">
        <v>1</v>
      </c>
      <c r="CZ157" s="146">
        <v>0</v>
      </c>
    </row>
    <row r="158" spans="1:104" x14ac:dyDescent="0.2">
      <c r="A158" s="171">
        <v>129</v>
      </c>
      <c r="B158" s="172" t="s">
        <v>368</v>
      </c>
      <c r="C158" s="173" t="s">
        <v>369</v>
      </c>
      <c r="D158" s="174" t="s">
        <v>85</v>
      </c>
      <c r="E158" s="175">
        <v>63.027999999999999</v>
      </c>
      <c r="F158" s="175">
        <v>0</v>
      </c>
      <c r="G158" s="176">
        <f t="shared" si="42"/>
        <v>0</v>
      </c>
      <c r="O158" s="170">
        <v>2</v>
      </c>
      <c r="AA158" s="146">
        <v>1</v>
      </c>
      <c r="AB158" s="146">
        <v>1</v>
      </c>
      <c r="AC158" s="146">
        <v>1</v>
      </c>
      <c r="AZ158" s="146">
        <v>1</v>
      </c>
      <c r="BA158" s="146">
        <f t="shared" si="43"/>
        <v>0</v>
      </c>
      <c r="BB158" s="146">
        <f t="shared" si="44"/>
        <v>0</v>
      </c>
      <c r="BC158" s="146">
        <f t="shared" si="45"/>
        <v>0</v>
      </c>
      <c r="BD158" s="146">
        <f t="shared" si="46"/>
        <v>0</v>
      </c>
      <c r="BE158" s="146">
        <f t="shared" si="47"/>
        <v>0</v>
      </c>
      <c r="CA158" s="177">
        <v>1</v>
      </c>
      <c r="CB158" s="177">
        <v>1</v>
      </c>
      <c r="CZ158" s="146">
        <v>0</v>
      </c>
    </row>
    <row r="159" spans="1:104" x14ac:dyDescent="0.2">
      <c r="A159" s="171">
        <v>130</v>
      </c>
      <c r="B159" s="172" t="s">
        <v>370</v>
      </c>
      <c r="C159" s="173" t="s">
        <v>371</v>
      </c>
      <c r="D159" s="174" t="s">
        <v>92</v>
      </c>
      <c r="E159" s="175">
        <v>254</v>
      </c>
      <c r="F159" s="175">
        <v>0</v>
      </c>
      <c r="G159" s="176">
        <f t="shared" si="42"/>
        <v>0</v>
      </c>
      <c r="O159" s="170">
        <v>2</v>
      </c>
      <c r="AA159" s="146">
        <v>1</v>
      </c>
      <c r="AB159" s="146">
        <v>1</v>
      </c>
      <c r="AC159" s="146">
        <v>1</v>
      </c>
      <c r="AZ159" s="146">
        <v>1</v>
      </c>
      <c r="BA159" s="146">
        <f t="shared" si="43"/>
        <v>0</v>
      </c>
      <c r="BB159" s="146">
        <f t="shared" si="44"/>
        <v>0</v>
      </c>
      <c r="BC159" s="146">
        <f t="shared" si="45"/>
        <v>0</v>
      </c>
      <c r="BD159" s="146">
        <f t="shared" si="46"/>
        <v>0</v>
      </c>
      <c r="BE159" s="146">
        <f t="shared" si="47"/>
        <v>0</v>
      </c>
      <c r="CA159" s="177">
        <v>1</v>
      </c>
      <c r="CB159" s="177">
        <v>1</v>
      </c>
      <c r="CZ159" s="146">
        <v>0</v>
      </c>
    </row>
    <row r="160" spans="1:104" x14ac:dyDescent="0.2">
      <c r="A160" s="171">
        <v>131</v>
      </c>
      <c r="B160" s="172" t="s">
        <v>372</v>
      </c>
      <c r="C160" s="173" t="s">
        <v>373</v>
      </c>
      <c r="D160" s="174" t="s">
        <v>92</v>
      </c>
      <c r="E160" s="175">
        <v>30</v>
      </c>
      <c r="F160" s="175">
        <v>0</v>
      </c>
      <c r="G160" s="176">
        <f t="shared" si="42"/>
        <v>0</v>
      </c>
      <c r="O160" s="170">
        <v>2</v>
      </c>
      <c r="AA160" s="146">
        <v>1</v>
      </c>
      <c r="AB160" s="146">
        <v>1</v>
      </c>
      <c r="AC160" s="146">
        <v>1</v>
      </c>
      <c r="AZ160" s="146">
        <v>1</v>
      </c>
      <c r="BA160" s="146">
        <f t="shared" si="43"/>
        <v>0</v>
      </c>
      <c r="BB160" s="146">
        <f t="shared" si="44"/>
        <v>0</v>
      </c>
      <c r="BC160" s="146">
        <f t="shared" si="45"/>
        <v>0</v>
      </c>
      <c r="BD160" s="146">
        <f t="shared" si="46"/>
        <v>0</v>
      </c>
      <c r="BE160" s="146">
        <f t="shared" si="47"/>
        <v>0</v>
      </c>
      <c r="CA160" s="177">
        <v>1</v>
      </c>
      <c r="CB160" s="177">
        <v>1</v>
      </c>
      <c r="CZ160" s="146">
        <v>0</v>
      </c>
    </row>
    <row r="161" spans="1:104" x14ac:dyDescent="0.2">
      <c r="A161" s="171">
        <v>132</v>
      </c>
      <c r="B161" s="172" t="s">
        <v>374</v>
      </c>
      <c r="C161" s="173" t="s">
        <v>375</v>
      </c>
      <c r="D161" s="174" t="s">
        <v>85</v>
      </c>
      <c r="E161" s="175">
        <v>10.45</v>
      </c>
      <c r="F161" s="175">
        <v>0</v>
      </c>
      <c r="G161" s="176">
        <f t="shared" si="42"/>
        <v>0</v>
      </c>
      <c r="O161" s="170">
        <v>2</v>
      </c>
      <c r="AA161" s="146">
        <v>1</v>
      </c>
      <c r="AB161" s="146">
        <v>1</v>
      </c>
      <c r="AC161" s="146">
        <v>1</v>
      </c>
      <c r="AZ161" s="146">
        <v>1</v>
      </c>
      <c r="BA161" s="146">
        <f t="shared" si="43"/>
        <v>0</v>
      </c>
      <c r="BB161" s="146">
        <f t="shared" si="44"/>
        <v>0</v>
      </c>
      <c r="BC161" s="146">
        <f t="shared" si="45"/>
        <v>0</v>
      </c>
      <c r="BD161" s="146">
        <f t="shared" si="46"/>
        <v>0</v>
      </c>
      <c r="BE161" s="146">
        <f t="shared" si="47"/>
        <v>0</v>
      </c>
      <c r="CA161" s="177">
        <v>1</v>
      </c>
      <c r="CB161" s="177">
        <v>1</v>
      </c>
      <c r="CZ161" s="146">
        <v>1.9999999999988898E-3</v>
      </c>
    </row>
    <row r="162" spans="1:104" x14ac:dyDescent="0.2">
      <c r="A162" s="171">
        <v>133</v>
      </c>
      <c r="B162" s="172" t="s">
        <v>376</v>
      </c>
      <c r="C162" s="173" t="s">
        <v>377</v>
      </c>
      <c r="D162" s="174" t="s">
        <v>85</v>
      </c>
      <c r="E162" s="175">
        <v>20.079999999999998</v>
      </c>
      <c r="F162" s="175">
        <v>0</v>
      </c>
      <c r="G162" s="176">
        <f t="shared" si="42"/>
        <v>0</v>
      </c>
      <c r="O162" s="170">
        <v>2</v>
      </c>
      <c r="AA162" s="146">
        <v>1</v>
      </c>
      <c r="AB162" s="146">
        <v>1</v>
      </c>
      <c r="AC162" s="146">
        <v>1</v>
      </c>
      <c r="AZ162" s="146">
        <v>1</v>
      </c>
      <c r="BA162" s="146">
        <f t="shared" si="43"/>
        <v>0</v>
      </c>
      <c r="BB162" s="146">
        <f t="shared" si="44"/>
        <v>0</v>
      </c>
      <c r="BC162" s="146">
        <f t="shared" si="45"/>
        <v>0</v>
      </c>
      <c r="BD162" s="146">
        <f t="shared" si="46"/>
        <v>0</v>
      </c>
      <c r="BE162" s="146">
        <f t="shared" si="47"/>
        <v>0</v>
      </c>
      <c r="CA162" s="177">
        <v>1</v>
      </c>
      <c r="CB162" s="177">
        <v>1</v>
      </c>
      <c r="CZ162" s="146">
        <v>0</v>
      </c>
    </row>
    <row r="163" spans="1:104" x14ac:dyDescent="0.2">
      <c r="A163" s="171">
        <v>134</v>
      </c>
      <c r="B163" s="172" t="s">
        <v>378</v>
      </c>
      <c r="C163" s="173" t="s">
        <v>379</v>
      </c>
      <c r="D163" s="174" t="s">
        <v>85</v>
      </c>
      <c r="E163" s="175">
        <v>22.527999999999999</v>
      </c>
      <c r="F163" s="175">
        <v>0</v>
      </c>
      <c r="G163" s="176">
        <f t="shared" si="42"/>
        <v>0</v>
      </c>
      <c r="O163" s="170">
        <v>2</v>
      </c>
      <c r="AA163" s="146">
        <v>1</v>
      </c>
      <c r="AB163" s="146">
        <v>1</v>
      </c>
      <c r="AC163" s="146">
        <v>1</v>
      </c>
      <c r="AZ163" s="146">
        <v>1</v>
      </c>
      <c r="BA163" s="146">
        <f t="shared" si="43"/>
        <v>0</v>
      </c>
      <c r="BB163" s="146">
        <f t="shared" si="44"/>
        <v>0</v>
      </c>
      <c r="BC163" s="146">
        <f t="shared" si="45"/>
        <v>0</v>
      </c>
      <c r="BD163" s="146">
        <f t="shared" si="46"/>
        <v>0</v>
      </c>
      <c r="BE163" s="146">
        <f t="shared" si="47"/>
        <v>0</v>
      </c>
      <c r="CA163" s="177">
        <v>1</v>
      </c>
      <c r="CB163" s="177">
        <v>1</v>
      </c>
      <c r="CZ163" s="146">
        <v>0</v>
      </c>
    </row>
    <row r="164" spans="1:104" x14ac:dyDescent="0.2">
      <c r="A164" s="171">
        <v>135</v>
      </c>
      <c r="B164" s="172" t="s">
        <v>380</v>
      </c>
      <c r="C164" s="173" t="s">
        <v>381</v>
      </c>
      <c r="D164" s="174" t="s">
        <v>85</v>
      </c>
      <c r="E164" s="175">
        <v>48.71</v>
      </c>
      <c r="F164" s="175">
        <v>0</v>
      </c>
      <c r="G164" s="176">
        <f t="shared" si="42"/>
        <v>0</v>
      </c>
      <c r="O164" s="170">
        <v>2</v>
      </c>
      <c r="AA164" s="146">
        <v>1</v>
      </c>
      <c r="AB164" s="146">
        <v>1</v>
      </c>
      <c r="AC164" s="146">
        <v>1</v>
      </c>
      <c r="AZ164" s="146">
        <v>1</v>
      </c>
      <c r="BA164" s="146">
        <f t="shared" si="43"/>
        <v>0</v>
      </c>
      <c r="BB164" s="146">
        <f t="shared" si="44"/>
        <v>0</v>
      </c>
      <c r="BC164" s="146">
        <f t="shared" si="45"/>
        <v>0</v>
      </c>
      <c r="BD164" s="146">
        <f t="shared" si="46"/>
        <v>0</v>
      </c>
      <c r="BE164" s="146">
        <f t="shared" si="47"/>
        <v>0</v>
      </c>
      <c r="CA164" s="177">
        <v>1</v>
      </c>
      <c r="CB164" s="177">
        <v>1</v>
      </c>
      <c r="CZ164" s="146">
        <v>0</v>
      </c>
    </row>
    <row r="165" spans="1:104" x14ac:dyDescent="0.2">
      <c r="A165" s="171">
        <v>136</v>
      </c>
      <c r="B165" s="172" t="s">
        <v>382</v>
      </c>
      <c r="C165" s="173" t="s">
        <v>383</v>
      </c>
      <c r="D165" s="174" t="s">
        <v>85</v>
      </c>
      <c r="E165" s="175">
        <v>2.8439999999999999</v>
      </c>
      <c r="F165" s="175">
        <v>0</v>
      </c>
      <c r="G165" s="176">
        <f t="shared" si="42"/>
        <v>0</v>
      </c>
      <c r="O165" s="170">
        <v>2</v>
      </c>
      <c r="AA165" s="146">
        <v>1</v>
      </c>
      <c r="AB165" s="146">
        <v>1</v>
      </c>
      <c r="AC165" s="146">
        <v>1</v>
      </c>
      <c r="AZ165" s="146">
        <v>1</v>
      </c>
      <c r="BA165" s="146">
        <f t="shared" si="43"/>
        <v>0</v>
      </c>
      <c r="BB165" s="146">
        <f t="shared" si="44"/>
        <v>0</v>
      </c>
      <c r="BC165" s="146">
        <f t="shared" si="45"/>
        <v>0</v>
      </c>
      <c r="BD165" s="146">
        <f t="shared" si="46"/>
        <v>0</v>
      </c>
      <c r="BE165" s="146">
        <f t="shared" si="47"/>
        <v>0</v>
      </c>
      <c r="CA165" s="177">
        <v>1</v>
      </c>
      <c r="CB165" s="177">
        <v>1</v>
      </c>
      <c r="CZ165" s="146">
        <v>0</v>
      </c>
    </row>
    <row r="166" spans="1:104" x14ac:dyDescent="0.2">
      <c r="A166" s="171">
        <v>137</v>
      </c>
      <c r="B166" s="172" t="s">
        <v>384</v>
      </c>
      <c r="C166" s="173" t="s">
        <v>385</v>
      </c>
      <c r="D166" s="174" t="s">
        <v>92</v>
      </c>
      <c r="E166" s="175">
        <v>6</v>
      </c>
      <c r="F166" s="175">
        <v>0</v>
      </c>
      <c r="G166" s="176">
        <f t="shared" si="42"/>
        <v>0</v>
      </c>
      <c r="O166" s="170">
        <v>2</v>
      </c>
      <c r="AA166" s="146">
        <v>1</v>
      </c>
      <c r="AB166" s="146">
        <v>1</v>
      </c>
      <c r="AC166" s="146">
        <v>1</v>
      </c>
      <c r="AZ166" s="146">
        <v>1</v>
      </c>
      <c r="BA166" s="146">
        <f t="shared" si="43"/>
        <v>0</v>
      </c>
      <c r="BB166" s="146">
        <f t="shared" si="44"/>
        <v>0</v>
      </c>
      <c r="BC166" s="146">
        <f t="shared" si="45"/>
        <v>0</v>
      </c>
      <c r="BD166" s="146">
        <f t="shared" si="46"/>
        <v>0</v>
      </c>
      <c r="BE166" s="146">
        <f t="shared" si="47"/>
        <v>0</v>
      </c>
      <c r="CA166" s="177">
        <v>1</v>
      </c>
      <c r="CB166" s="177">
        <v>1</v>
      </c>
      <c r="CZ166" s="146">
        <v>0</v>
      </c>
    </row>
    <row r="167" spans="1:104" x14ac:dyDescent="0.2">
      <c r="A167" s="171">
        <v>138</v>
      </c>
      <c r="B167" s="172" t="s">
        <v>386</v>
      </c>
      <c r="C167" s="173" t="s">
        <v>387</v>
      </c>
      <c r="D167" s="174" t="s">
        <v>92</v>
      </c>
      <c r="E167" s="175">
        <v>1</v>
      </c>
      <c r="F167" s="175">
        <v>0</v>
      </c>
      <c r="G167" s="176">
        <f t="shared" si="42"/>
        <v>0</v>
      </c>
      <c r="O167" s="170">
        <v>2</v>
      </c>
      <c r="AA167" s="146">
        <v>1</v>
      </c>
      <c r="AB167" s="146">
        <v>1</v>
      </c>
      <c r="AC167" s="146">
        <v>1</v>
      </c>
      <c r="AZ167" s="146">
        <v>1</v>
      </c>
      <c r="BA167" s="146">
        <f t="shared" si="43"/>
        <v>0</v>
      </c>
      <c r="BB167" s="146">
        <f t="shared" si="44"/>
        <v>0</v>
      </c>
      <c r="BC167" s="146">
        <f t="shared" si="45"/>
        <v>0</v>
      </c>
      <c r="BD167" s="146">
        <f t="shared" si="46"/>
        <v>0</v>
      </c>
      <c r="BE167" s="146">
        <f t="shared" si="47"/>
        <v>0</v>
      </c>
      <c r="CA167" s="177">
        <v>1</v>
      </c>
      <c r="CB167" s="177">
        <v>1</v>
      </c>
      <c r="CZ167" s="146">
        <v>0</v>
      </c>
    </row>
    <row r="168" spans="1:104" x14ac:dyDescent="0.2">
      <c r="A168" s="171">
        <v>139</v>
      </c>
      <c r="B168" s="172" t="s">
        <v>388</v>
      </c>
      <c r="C168" s="173" t="s">
        <v>389</v>
      </c>
      <c r="D168" s="174" t="s">
        <v>85</v>
      </c>
      <c r="E168" s="175">
        <v>1.44</v>
      </c>
      <c r="F168" s="175">
        <v>0</v>
      </c>
      <c r="G168" s="176">
        <f t="shared" si="42"/>
        <v>0</v>
      </c>
      <c r="O168" s="170">
        <v>2</v>
      </c>
      <c r="AA168" s="146">
        <v>1</v>
      </c>
      <c r="AB168" s="146">
        <v>1</v>
      </c>
      <c r="AC168" s="146">
        <v>1</v>
      </c>
      <c r="AZ168" s="146">
        <v>1</v>
      </c>
      <c r="BA168" s="146">
        <f t="shared" si="43"/>
        <v>0</v>
      </c>
      <c r="BB168" s="146">
        <f t="shared" si="44"/>
        <v>0</v>
      </c>
      <c r="BC168" s="146">
        <f t="shared" si="45"/>
        <v>0</v>
      </c>
      <c r="BD168" s="146">
        <f t="shared" si="46"/>
        <v>0</v>
      </c>
      <c r="BE168" s="146">
        <f t="shared" si="47"/>
        <v>0</v>
      </c>
      <c r="CA168" s="177">
        <v>1</v>
      </c>
      <c r="CB168" s="177">
        <v>1</v>
      </c>
      <c r="CZ168" s="146">
        <v>3.0000000000001098E-3</v>
      </c>
    </row>
    <row r="169" spans="1:104" x14ac:dyDescent="0.2">
      <c r="A169" s="171">
        <v>140</v>
      </c>
      <c r="B169" s="172" t="s">
        <v>388</v>
      </c>
      <c r="C169" s="173" t="s">
        <v>389</v>
      </c>
      <c r="D169" s="174" t="s">
        <v>85</v>
      </c>
      <c r="E169" s="175">
        <v>1.44</v>
      </c>
      <c r="F169" s="175">
        <v>0</v>
      </c>
      <c r="G169" s="176">
        <f t="shared" si="42"/>
        <v>0</v>
      </c>
      <c r="O169" s="170">
        <v>2</v>
      </c>
      <c r="AA169" s="146">
        <v>1</v>
      </c>
      <c r="AB169" s="146">
        <v>1</v>
      </c>
      <c r="AC169" s="146">
        <v>1</v>
      </c>
      <c r="AZ169" s="146">
        <v>1</v>
      </c>
      <c r="BA169" s="146">
        <f t="shared" si="43"/>
        <v>0</v>
      </c>
      <c r="BB169" s="146">
        <f t="shared" si="44"/>
        <v>0</v>
      </c>
      <c r="BC169" s="146">
        <f t="shared" si="45"/>
        <v>0</v>
      </c>
      <c r="BD169" s="146">
        <f t="shared" si="46"/>
        <v>0</v>
      </c>
      <c r="BE169" s="146">
        <f t="shared" si="47"/>
        <v>0</v>
      </c>
      <c r="CA169" s="177">
        <v>1</v>
      </c>
      <c r="CB169" s="177">
        <v>1</v>
      </c>
      <c r="CZ169" s="146">
        <v>3.0000000000001098E-3</v>
      </c>
    </row>
    <row r="170" spans="1:104" x14ac:dyDescent="0.2">
      <c r="A170" s="171">
        <v>141</v>
      </c>
      <c r="B170" s="172" t="s">
        <v>390</v>
      </c>
      <c r="C170" s="173" t="s">
        <v>391</v>
      </c>
      <c r="D170" s="174" t="s">
        <v>92</v>
      </c>
      <c r="E170" s="175">
        <v>3</v>
      </c>
      <c r="F170" s="175">
        <v>0</v>
      </c>
      <c r="G170" s="176">
        <f t="shared" si="42"/>
        <v>0</v>
      </c>
      <c r="O170" s="170">
        <v>2</v>
      </c>
      <c r="AA170" s="146">
        <v>1</v>
      </c>
      <c r="AB170" s="146">
        <v>1</v>
      </c>
      <c r="AC170" s="146">
        <v>1</v>
      </c>
      <c r="AZ170" s="146">
        <v>1</v>
      </c>
      <c r="BA170" s="146">
        <f t="shared" si="43"/>
        <v>0</v>
      </c>
      <c r="BB170" s="146">
        <f t="shared" si="44"/>
        <v>0</v>
      </c>
      <c r="BC170" s="146">
        <f t="shared" si="45"/>
        <v>0</v>
      </c>
      <c r="BD170" s="146">
        <f t="shared" si="46"/>
        <v>0</v>
      </c>
      <c r="BE170" s="146">
        <f t="shared" si="47"/>
        <v>0</v>
      </c>
      <c r="CA170" s="177">
        <v>1</v>
      </c>
      <c r="CB170" s="177">
        <v>1</v>
      </c>
      <c r="CZ170" s="146">
        <v>9.9999999999944599E-4</v>
      </c>
    </row>
    <row r="171" spans="1:104" x14ac:dyDescent="0.2">
      <c r="A171" s="171">
        <v>142</v>
      </c>
      <c r="B171" s="172" t="s">
        <v>392</v>
      </c>
      <c r="C171" s="173" t="s">
        <v>393</v>
      </c>
      <c r="D171" s="174" t="s">
        <v>92</v>
      </c>
      <c r="E171" s="175">
        <v>16</v>
      </c>
      <c r="F171" s="175">
        <v>0</v>
      </c>
      <c r="G171" s="176">
        <f t="shared" si="42"/>
        <v>0</v>
      </c>
      <c r="O171" s="170">
        <v>2</v>
      </c>
      <c r="AA171" s="146">
        <v>1</v>
      </c>
      <c r="AB171" s="146">
        <v>1</v>
      </c>
      <c r="AC171" s="146">
        <v>1</v>
      </c>
      <c r="AZ171" s="146">
        <v>1</v>
      </c>
      <c r="BA171" s="146">
        <f t="shared" si="43"/>
        <v>0</v>
      </c>
      <c r="BB171" s="146">
        <f t="shared" si="44"/>
        <v>0</v>
      </c>
      <c r="BC171" s="146">
        <f t="shared" si="45"/>
        <v>0</v>
      </c>
      <c r="BD171" s="146">
        <f t="shared" si="46"/>
        <v>0</v>
      </c>
      <c r="BE171" s="146">
        <f t="shared" si="47"/>
        <v>0</v>
      </c>
      <c r="CA171" s="177">
        <v>1</v>
      </c>
      <c r="CB171" s="177">
        <v>1</v>
      </c>
      <c r="CZ171" s="146">
        <v>0</v>
      </c>
    </row>
    <row r="172" spans="1:104" x14ac:dyDescent="0.2">
      <c r="A172" s="171">
        <v>143</v>
      </c>
      <c r="B172" s="172" t="s">
        <v>394</v>
      </c>
      <c r="C172" s="173" t="s">
        <v>395</v>
      </c>
      <c r="D172" s="174" t="s">
        <v>92</v>
      </c>
      <c r="E172" s="175">
        <v>16</v>
      </c>
      <c r="F172" s="175">
        <v>0</v>
      </c>
      <c r="G172" s="176">
        <f t="shared" si="42"/>
        <v>0</v>
      </c>
      <c r="O172" s="170">
        <v>2</v>
      </c>
      <c r="AA172" s="146">
        <v>1</v>
      </c>
      <c r="AB172" s="146">
        <v>1</v>
      </c>
      <c r="AC172" s="146">
        <v>1</v>
      </c>
      <c r="AZ172" s="146">
        <v>1</v>
      </c>
      <c r="BA172" s="146">
        <f t="shared" si="43"/>
        <v>0</v>
      </c>
      <c r="BB172" s="146">
        <f t="shared" si="44"/>
        <v>0</v>
      </c>
      <c r="BC172" s="146">
        <f t="shared" si="45"/>
        <v>0</v>
      </c>
      <c r="BD172" s="146">
        <f t="shared" si="46"/>
        <v>0</v>
      </c>
      <c r="BE172" s="146">
        <f t="shared" si="47"/>
        <v>0</v>
      </c>
      <c r="CA172" s="177">
        <v>1</v>
      </c>
      <c r="CB172" s="177">
        <v>1</v>
      </c>
      <c r="CZ172" s="146">
        <v>9.9999999999944599E-4</v>
      </c>
    </row>
    <row r="173" spans="1:104" x14ac:dyDescent="0.2">
      <c r="A173" s="171">
        <v>144</v>
      </c>
      <c r="B173" s="172" t="s">
        <v>396</v>
      </c>
      <c r="C173" s="173" t="s">
        <v>397</v>
      </c>
      <c r="D173" s="174" t="s">
        <v>95</v>
      </c>
      <c r="E173" s="175">
        <v>0.42980000000000002</v>
      </c>
      <c r="F173" s="175">
        <v>0</v>
      </c>
      <c r="G173" s="176">
        <f t="shared" si="42"/>
        <v>0</v>
      </c>
      <c r="O173" s="170">
        <v>2</v>
      </c>
      <c r="AA173" s="146">
        <v>1</v>
      </c>
      <c r="AB173" s="146">
        <v>0</v>
      </c>
      <c r="AC173" s="146">
        <v>0</v>
      </c>
      <c r="AZ173" s="146">
        <v>1</v>
      </c>
      <c r="BA173" s="146">
        <f t="shared" si="43"/>
        <v>0</v>
      </c>
      <c r="BB173" s="146">
        <f t="shared" si="44"/>
        <v>0</v>
      </c>
      <c r="BC173" s="146">
        <f t="shared" si="45"/>
        <v>0</v>
      </c>
      <c r="BD173" s="146">
        <f t="shared" si="46"/>
        <v>0</v>
      </c>
      <c r="BE173" s="146">
        <f t="shared" si="47"/>
        <v>0</v>
      </c>
      <c r="CA173" s="177">
        <v>1</v>
      </c>
      <c r="CB173" s="177">
        <v>0</v>
      </c>
      <c r="CZ173" s="146">
        <v>1.9999999999988898E-3</v>
      </c>
    </row>
    <row r="174" spans="1:104" x14ac:dyDescent="0.2">
      <c r="A174" s="171">
        <v>145</v>
      </c>
      <c r="B174" s="172" t="s">
        <v>398</v>
      </c>
      <c r="C174" s="173" t="s">
        <v>399</v>
      </c>
      <c r="D174" s="174" t="s">
        <v>85</v>
      </c>
      <c r="E174" s="175">
        <v>2</v>
      </c>
      <c r="F174" s="175">
        <v>0</v>
      </c>
      <c r="G174" s="176">
        <f t="shared" si="42"/>
        <v>0</v>
      </c>
      <c r="O174" s="170">
        <v>2</v>
      </c>
      <c r="AA174" s="146">
        <v>1</v>
      </c>
      <c r="AB174" s="146">
        <v>1</v>
      </c>
      <c r="AC174" s="146">
        <v>1</v>
      </c>
      <c r="AZ174" s="146">
        <v>1</v>
      </c>
      <c r="BA174" s="146">
        <f t="shared" si="43"/>
        <v>0</v>
      </c>
      <c r="BB174" s="146">
        <f t="shared" si="44"/>
        <v>0</v>
      </c>
      <c r="BC174" s="146">
        <f t="shared" si="45"/>
        <v>0</v>
      </c>
      <c r="BD174" s="146">
        <f t="shared" si="46"/>
        <v>0</v>
      </c>
      <c r="BE174" s="146">
        <f t="shared" si="47"/>
        <v>0</v>
      </c>
      <c r="CA174" s="177">
        <v>1</v>
      </c>
      <c r="CB174" s="177">
        <v>1</v>
      </c>
      <c r="CZ174" s="146">
        <v>0</v>
      </c>
    </row>
    <row r="175" spans="1:104" x14ac:dyDescent="0.2">
      <c r="A175" s="171">
        <v>146</v>
      </c>
      <c r="B175" s="172" t="s">
        <v>400</v>
      </c>
      <c r="C175" s="173" t="s">
        <v>401</v>
      </c>
      <c r="D175" s="174" t="s">
        <v>95</v>
      </c>
      <c r="E175" s="175">
        <v>0.77</v>
      </c>
      <c r="F175" s="175">
        <v>0</v>
      </c>
      <c r="G175" s="176">
        <f t="shared" si="42"/>
        <v>0</v>
      </c>
      <c r="O175" s="170">
        <v>2</v>
      </c>
      <c r="AA175" s="146">
        <v>1</v>
      </c>
      <c r="AB175" s="146">
        <v>1</v>
      </c>
      <c r="AC175" s="146">
        <v>1</v>
      </c>
      <c r="AZ175" s="146">
        <v>1</v>
      </c>
      <c r="BA175" s="146">
        <f t="shared" si="43"/>
        <v>0</v>
      </c>
      <c r="BB175" s="146">
        <f t="shared" si="44"/>
        <v>0</v>
      </c>
      <c r="BC175" s="146">
        <f t="shared" si="45"/>
        <v>0</v>
      </c>
      <c r="BD175" s="146">
        <f t="shared" si="46"/>
        <v>0</v>
      </c>
      <c r="BE175" s="146">
        <f t="shared" si="47"/>
        <v>0</v>
      </c>
      <c r="CA175" s="177">
        <v>1</v>
      </c>
      <c r="CB175" s="177">
        <v>1</v>
      </c>
      <c r="CZ175" s="146">
        <v>1.9999999999988898E-3</v>
      </c>
    </row>
    <row r="176" spans="1:104" x14ac:dyDescent="0.2">
      <c r="A176" s="171">
        <v>147</v>
      </c>
      <c r="B176" s="172" t="s">
        <v>402</v>
      </c>
      <c r="C176" s="173" t="s">
        <v>403</v>
      </c>
      <c r="D176" s="174" t="s">
        <v>95</v>
      </c>
      <c r="E176" s="175">
        <v>0.87890000000000001</v>
      </c>
      <c r="F176" s="175">
        <v>0</v>
      </c>
      <c r="G176" s="176">
        <f t="shared" si="42"/>
        <v>0</v>
      </c>
      <c r="O176" s="170">
        <v>2</v>
      </c>
      <c r="AA176" s="146">
        <v>1</v>
      </c>
      <c r="AB176" s="146">
        <v>0</v>
      </c>
      <c r="AC176" s="146">
        <v>0</v>
      </c>
      <c r="AZ176" s="146">
        <v>1</v>
      </c>
      <c r="BA176" s="146">
        <f t="shared" si="43"/>
        <v>0</v>
      </c>
      <c r="BB176" s="146">
        <f t="shared" si="44"/>
        <v>0</v>
      </c>
      <c r="BC176" s="146">
        <f t="shared" si="45"/>
        <v>0</v>
      </c>
      <c r="BD176" s="146">
        <f t="shared" si="46"/>
        <v>0</v>
      </c>
      <c r="BE176" s="146">
        <f t="shared" si="47"/>
        <v>0</v>
      </c>
      <c r="CA176" s="177">
        <v>1</v>
      </c>
      <c r="CB176" s="177">
        <v>0</v>
      </c>
      <c r="CZ176" s="146">
        <v>0</v>
      </c>
    </row>
    <row r="177" spans="1:104" x14ac:dyDescent="0.2">
      <c r="A177" s="171">
        <v>148</v>
      </c>
      <c r="B177" s="172" t="s">
        <v>404</v>
      </c>
      <c r="C177" s="173" t="s">
        <v>405</v>
      </c>
      <c r="D177" s="174" t="s">
        <v>193</v>
      </c>
      <c r="E177" s="175">
        <v>19.95</v>
      </c>
      <c r="F177" s="175">
        <v>0</v>
      </c>
      <c r="G177" s="176">
        <f t="shared" ref="G177:G208" si="48">E177*F177</f>
        <v>0</v>
      </c>
      <c r="O177" s="170">
        <v>2</v>
      </c>
      <c r="AA177" s="146">
        <v>1</v>
      </c>
      <c r="AB177" s="146">
        <v>1</v>
      </c>
      <c r="AC177" s="146">
        <v>1</v>
      </c>
      <c r="AZ177" s="146">
        <v>1</v>
      </c>
      <c r="BA177" s="146">
        <f t="shared" ref="BA177:BA208" si="49">IF(AZ177=1,G177,0)</f>
        <v>0</v>
      </c>
      <c r="BB177" s="146">
        <f t="shared" ref="BB177:BB195" si="50">IF(AZ177=2,G177,0)</f>
        <v>0</v>
      </c>
      <c r="BC177" s="146">
        <f t="shared" ref="BC177:BC195" si="51">IF(AZ177=3,G177,0)</f>
        <v>0</v>
      </c>
      <c r="BD177" s="146">
        <f t="shared" ref="BD177:BD195" si="52">IF(AZ177=4,G177,0)</f>
        <v>0</v>
      </c>
      <c r="BE177" s="146">
        <f t="shared" ref="BE177:BE195" si="53">IF(AZ177=5,G177,0)</f>
        <v>0</v>
      </c>
      <c r="CA177" s="177">
        <v>1</v>
      </c>
      <c r="CB177" s="177">
        <v>1</v>
      </c>
      <c r="CZ177" s="146">
        <v>0</v>
      </c>
    </row>
    <row r="178" spans="1:104" x14ac:dyDescent="0.2">
      <c r="A178" s="171">
        <v>149</v>
      </c>
      <c r="B178" s="172" t="s">
        <v>406</v>
      </c>
      <c r="C178" s="173" t="s">
        <v>407</v>
      </c>
      <c r="D178" s="174" t="s">
        <v>193</v>
      </c>
      <c r="E178" s="175">
        <v>4</v>
      </c>
      <c r="F178" s="175">
        <v>0</v>
      </c>
      <c r="G178" s="176">
        <f t="shared" si="48"/>
        <v>0</v>
      </c>
      <c r="O178" s="170">
        <v>2</v>
      </c>
      <c r="AA178" s="146">
        <v>1</v>
      </c>
      <c r="AB178" s="146">
        <v>1</v>
      </c>
      <c r="AC178" s="146">
        <v>1</v>
      </c>
      <c r="AZ178" s="146">
        <v>1</v>
      </c>
      <c r="BA178" s="146">
        <f t="shared" si="49"/>
        <v>0</v>
      </c>
      <c r="BB178" s="146">
        <f t="shared" si="50"/>
        <v>0</v>
      </c>
      <c r="BC178" s="146">
        <f t="shared" si="51"/>
        <v>0</v>
      </c>
      <c r="BD178" s="146">
        <f t="shared" si="52"/>
        <v>0</v>
      </c>
      <c r="BE178" s="146">
        <f t="shared" si="53"/>
        <v>0</v>
      </c>
      <c r="CA178" s="177">
        <v>1</v>
      </c>
      <c r="CB178" s="177">
        <v>1</v>
      </c>
      <c r="CZ178" s="146">
        <v>0</v>
      </c>
    </row>
    <row r="179" spans="1:104" x14ac:dyDescent="0.2">
      <c r="A179" s="171">
        <v>150</v>
      </c>
      <c r="B179" s="172" t="s">
        <v>408</v>
      </c>
      <c r="C179" s="173" t="s">
        <v>409</v>
      </c>
      <c r="D179" s="174" t="s">
        <v>193</v>
      </c>
      <c r="E179" s="175">
        <v>11.4</v>
      </c>
      <c r="F179" s="175">
        <v>0</v>
      </c>
      <c r="G179" s="176">
        <f t="shared" si="48"/>
        <v>0</v>
      </c>
      <c r="O179" s="170">
        <v>2</v>
      </c>
      <c r="AA179" s="146">
        <v>1</v>
      </c>
      <c r="AB179" s="146">
        <v>1</v>
      </c>
      <c r="AC179" s="146">
        <v>1</v>
      </c>
      <c r="AZ179" s="146">
        <v>1</v>
      </c>
      <c r="BA179" s="146">
        <f t="shared" si="49"/>
        <v>0</v>
      </c>
      <c r="BB179" s="146">
        <f t="shared" si="50"/>
        <v>0</v>
      </c>
      <c r="BC179" s="146">
        <f t="shared" si="51"/>
        <v>0</v>
      </c>
      <c r="BD179" s="146">
        <f t="shared" si="52"/>
        <v>0</v>
      </c>
      <c r="BE179" s="146">
        <f t="shared" si="53"/>
        <v>0</v>
      </c>
      <c r="CA179" s="177">
        <v>1</v>
      </c>
      <c r="CB179" s="177">
        <v>1</v>
      </c>
      <c r="CZ179" s="146">
        <v>0</v>
      </c>
    </row>
    <row r="180" spans="1:104" x14ac:dyDescent="0.2">
      <c r="A180" s="171">
        <v>151</v>
      </c>
      <c r="B180" s="172" t="s">
        <v>410</v>
      </c>
      <c r="C180" s="173" t="s">
        <v>411</v>
      </c>
      <c r="D180" s="174" t="s">
        <v>193</v>
      </c>
      <c r="E180" s="175">
        <v>13.1</v>
      </c>
      <c r="F180" s="175">
        <v>0</v>
      </c>
      <c r="G180" s="176">
        <f t="shared" si="48"/>
        <v>0</v>
      </c>
      <c r="O180" s="170">
        <v>2</v>
      </c>
      <c r="AA180" s="146">
        <v>1</v>
      </c>
      <c r="AB180" s="146">
        <v>1</v>
      </c>
      <c r="AC180" s="146">
        <v>1</v>
      </c>
      <c r="AZ180" s="146">
        <v>1</v>
      </c>
      <c r="BA180" s="146">
        <f t="shared" si="49"/>
        <v>0</v>
      </c>
      <c r="BB180" s="146">
        <f t="shared" si="50"/>
        <v>0</v>
      </c>
      <c r="BC180" s="146">
        <f t="shared" si="51"/>
        <v>0</v>
      </c>
      <c r="BD180" s="146">
        <f t="shared" si="52"/>
        <v>0</v>
      </c>
      <c r="BE180" s="146">
        <f t="shared" si="53"/>
        <v>0</v>
      </c>
      <c r="CA180" s="177">
        <v>1</v>
      </c>
      <c r="CB180" s="177">
        <v>1</v>
      </c>
      <c r="CZ180" s="146">
        <v>0</v>
      </c>
    </row>
    <row r="181" spans="1:104" ht="22.5" x14ac:dyDescent="0.2">
      <c r="A181" s="171">
        <v>152</v>
      </c>
      <c r="B181" s="172" t="s">
        <v>412</v>
      </c>
      <c r="C181" s="173" t="s">
        <v>413</v>
      </c>
      <c r="D181" s="174" t="s">
        <v>92</v>
      </c>
      <c r="E181" s="175">
        <v>7</v>
      </c>
      <c r="F181" s="175">
        <v>0</v>
      </c>
      <c r="G181" s="176">
        <f t="shared" si="48"/>
        <v>0</v>
      </c>
      <c r="O181" s="170">
        <v>2</v>
      </c>
      <c r="AA181" s="146">
        <v>1</v>
      </c>
      <c r="AB181" s="146">
        <v>1</v>
      </c>
      <c r="AC181" s="146">
        <v>1</v>
      </c>
      <c r="AZ181" s="146">
        <v>1</v>
      </c>
      <c r="BA181" s="146">
        <f t="shared" si="49"/>
        <v>0</v>
      </c>
      <c r="BB181" s="146">
        <f t="shared" si="50"/>
        <v>0</v>
      </c>
      <c r="BC181" s="146">
        <f t="shared" si="51"/>
        <v>0</v>
      </c>
      <c r="BD181" s="146">
        <f t="shared" si="52"/>
        <v>0</v>
      </c>
      <c r="BE181" s="146">
        <f t="shared" si="53"/>
        <v>0</v>
      </c>
      <c r="CA181" s="177">
        <v>1</v>
      </c>
      <c r="CB181" s="177">
        <v>1</v>
      </c>
      <c r="CZ181" s="146">
        <v>0</v>
      </c>
    </row>
    <row r="182" spans="1:104" x14ac:dyDescent="0.2">
      <c r="A182" s="171">
        <v>153</v>
      </c>
      <c r="B182" s="172" t="s">
        <v>414</v>
      </c>
      <c r="C182" s="173" t="s">
        <v>415</v>
      </c>
      <c r="D182" s="174" t="s">
        <v>85</v>
      </c>
      <c r="E182" s="175">
        <v>97.57</v>
      </c>
      <c r="F182" s="175">
        <v>0</v>
      </c>
      <c r="G182" s="176">
        <f t="shared" si="48"/>
        <v>0</v>
      </c>
      <c r="O182" s="170">
        <v>2</v>
      </c>
      <c r="AA182" s="146">
        <v>1</v>
      </c>
      <c r="AB182" s="146">
        <v>1</v>
      </c>
      <c r="AC182" s="146">
        <v>1</v>
      </c>
      <c r="AZ182" s="146">
        <v>1</v>
      </c>
      <c r="BA182" s="146">
        <f t="shared" si="49"/>
        <v>0</v>
      </c>
      <c r="BB182" s="146">
        <f t="shared" si="50"/>
        <v>0</v>
      </c>
      <c r="BC182" s="146">
        <f t="shared" si="51"/>
        <v>0</v>
      </c>
      <c r="BD182" s="146">
        <f t="shared" si="52"/>
        <v>0</v>
      </c>
      <c r="BE182" s="146">
        <f t="shared" si="53"/>
        <v>0</v>
      </c>
      <c r="CA182" s="177">
        <v>1</v>
      </c>
      <c r="CB182" s="177">
        <v>1</v>
      </c>
      <c r="CZ182" s="146">
        <v>0</v>
      </c>
    </row>
    <row r="183" spans="1:104" x14ac:dyDescent="0.2">
      <c r="A183" s="171">
        <v>154</v>
      </c>
      <c r="B183" s="172" t="s">
        <v>416</v>
      </c>
      <c r="C183" s="173" t="s">
        <v>417</v>
      </c>
      <c r="D183" s="174" t="s">
        <v>85</v>
      </c>
      <c r="E183" s="175">
        <v>276.16000000000003</v>
      </c>
      <c r="F183" s="175">
        <v>0</v>
      </c>
      <c r="G183" s="176">
        <f t="shared" si="48"/>
        <v>0</v>
      </c>
      <c r="O183" s="170">
        <v>2</v>
      </c>
      <c r="AA183" s="146">
        <v>1</v>
      </c>
      <c r="AB183" s="146">
        <v>1</v>
      </c>
      <c r="AC183" s="146">
        <v>1</v>
      </c>
      <c r="AZ183" s="146">
        <v>1</v>
      </c>
      <c r="BA183" s="146">
        <f t="shared" si="49"/>
        <v>0</v>
      </c>
      <c r="BB183" s="146">
        <f t="shared" si="50"/>
        <v>0</v>
      </c>
      <c r="BC183" s="146">
        <f t="shared" si="51"/>
        <v>0</v>
      </c>
      <c r="BD183" s="146">
        <f t="shared" si="52"/>
        <v>0</v>
      </c>
      <c r="BE183" s="146">
        <f t="shared" si="53"/>
        <v>0</v>
      </c>
      <c r="CA183" s="177">
        <v>1</v>
      </c>
      <c r="CB183" s="177">
        <v>1</v>
      </c>
      <c r="CZ183" s="146">
        <v>0</v>
      </c>
    </row>
    <row r="184" spans="1:104" x14ac:dyDescent="0.2">
      <c r="A184" s="171">
        <v>155</v>
      </c>
      <c r="B184" s="172" t="s">
        <v>418</v>
      </c>
      <c r="C184" s="173" t="s">
        <v>419</v>
      </c>
      <c r="D184" s="174" t="s">
        <v>85</v>
      </c>
      <c r="E184" s="175">
        <v>949.56579999999997</v>
      </c>
      <c r="F184" s="175">
        <v>0</v>
      </c>
      <c r="G184" s="176">
        <f t="shared" si="48"/>
        <v>0</v>
      </c>
      <c r="O184" s="170">
        <v>2</v>
      </c>
      <c r="AA184" s="146">
        <v>1</v>
      </c>
      <c r="AB184" s="146">
        <v>1</v>
      </c>
      <c r="AC184" s="146">
        <v>1</v>
      </c>
      <c r="AZ184" s="146">
        <v>1</v>
      </c>
      <c r="BA184" s="146">
        <f t="shared" si="49"/>
        <v>0</v>
      </c>
      <c r="BB184" s="146">
        <f t="shared" si="50"/>
        <v>0</v>
      </c>
      <c r="BC184" s="146">
        <f t="shared" si="51"/>
        <v>0</v>
      </c>
      <c r="BD184" s="146">
        <f t="shared" si="52"/>
        <v>0</v>
      </c>
      <c r="BE184" s="146">
        <f t="shared" si="53"/>
        <v>0</v>
      </c>
      <c r="CA184" s="177">
        <v>1</v>
      </c>
      <c r="CB184" s="177">
        <v>1</v>
      </c>
      <c r="CZ184" s="146">
        <v>0</v>
      </c>
    </row>
    <row r="185" spans="1:104" x14ac:dyDescent="0.2">
      <c r="A185" s="171">
        <v>156</v>
      </c>
      <c r="B185" s="172" t="s">
        <v>420</v>
      </c>
      <c r="C185" s="173" t="s">
        <v>421</v>
      </c>
      <c r="D185" s="174" t="s">
        <v>85</v>
      </c>
      <c r="E185" s="175">
        <v>393.49740000000003</v>
      </c>
      <c r="F185" s="175">
        <v>0</v>
      </c>
      <c r="G185" s="176">
        <f t="shared" si="48"/>
        <v>0</v>
      </c>
      <c r="O185" s="170">
        <v>2</v>
      </c>
      <c r="AA185" s="146">
        <v>1</v>
      </c>
      <c r="AB185" s="146">
        <v>1</v>
      </c>
      <c r="AC185" s="146">
        <v>1</v>
      </c>
      <c r="AZ185" s="146">
        <v>1</v>
      </c>
      <c r="BA185" s="146">
        <f t="shared" si="49"/>
        <v>0</v>
      </c>
      <c r="BB185" s="146">
        <f t="shared" si="50"/>
        <v>0</v>
      </c>
      <c r="BC185" s="146">
        <f t="shared" si="51"/>
        <v>0</v>
      </c>
      <c r="BD185" s="146">
        <f t="shared" si="52"/>
        <v>0</v>
      </c>
      <c r="BE185" s="146">
        <f t="shared" si="53"/>
        <v>0</v>
      </c>
      <c r="CA185" s="177">
        <v>1</v>
      </c>
      <c r="CB185" s="177">
        <v>1</v>
      </c>
      <c r="CZ185" s="146">
        <v>0</v>
      </c>
    </row>
    <row r="186" spans="1:104" x14ac:dyDescent="0.2">
      <c r="A186" s="171">
        <v>157</v>
      </c>
      <c r="B186" s="172" t="s">
        <v>422</v>
      </c>
      <c r="C186" s="173" t="s">
        <v>423</v>
      </c>
      <c r="D186" s="174" t="s">
        <v>85</v>
      </c>
      <c r="E186" s="175">
        <v>1470.1081999999999</v>
      </c>
      <c r="F186" s="175">
        <v>0</v>
      </c>
      <c r="G186" s="176">
        <f t="shared" si="48"/>
        <v>0</v>
      </c>
      <c r="O186" s="170">
        <v>2</v>
      </c>
      <c r="AA186" s="146">
        <v>1</v>
      </c>
      <c r="AB186" s="146">
        <v>1</v>
      </c>
      <c r="AC186" s="146">
        <v>1</v>
      </c>
      <c r="AZ186" s="146">
        <v>1</v>
      </c>
      <c r="BA186" s="146">
        <f t="shared" si="49"/>
        <v>0</v>
      </c>
      <c r="BB186" s="146">
        <f t="shared" si="50"/>
        <v>0</v>
      </c>
      <c r="BC186" s="146">
        <f t="shared" si="51"/>
        <v>0</v>
      </c>
      <c r="BD186" s="146">
        <f t="shared" si="52"/>
        <v>0</v>
      </c>
      <c r="BE186" s="146">
        <f t="shared" si="53"/>
        <v>0</v>
      </c>
      <c r="CA186" s="177">
        <v>1</v>
      </c>
      <c r="CB186" s="177">
        <v>1</v>
      </c>
      <c r="CZ186" s="146">
        <v>0</v>
      </c>
    </row>
    <row r="187" spans="1:104" x14ac:dyDescent="0.2">
      <c r="A187" s="171">
        <v>158</v>
      </c>
      <c r="B187" s="172" t="s">
        <v>424</v>
      </c>
      <c r="C187" s="173" t="s">
        <v>425</v>
      </c>
      <c r="D187" s="174" t="s">
        <v>85</v>
      </c>
      <c r="E187" s="175">
        <v>29.475000000000001</v>
      </c>
      <c r="F187" s="175">
        <v>0</v>
      </c>
      <c r="G187" s="176">
        <f t="shared" si="48"/>
        <v>0</v>
      </c>
      <c r="O187" s="170">
        <v>2</v>
      </c>
      <c r="AA187" s="146">
        <v>1</v>
      </c>
      <c r="AB187" s="146">
        <v>1</v>
      </c>
      <c r="AC187" s="146">
        <v>1</v>
      </c>
      <c r="AZ187" s="146">
        <v>1</v>
      </c>
      <c r="BA187" s="146">
        <f t="shared" si="49"/>
        <v>0</v>
      </c>
      <c r="BB187" s="146">
        <f t="shared" si="50"/>
        <v>0</v>
      </c>
      <c r="BC187" s="146">
        <f t="shared" si="51"/>
        <v>0</v>
      </c>
      <c r="BD187" s="146">
        <f t="shared" si="52"/>
        <v>0</v>
      </c>
      <c r="BE187" s="146">
        <f t="shared" si="53"/>
        <v>0</v>
      </c>
      <c r="CA187" s="177">
        <v>1</v>
      </c>
      <c r="CB187" s="177">
        <v>1</v>
      </c>
      <c r="CZ187" s="146">
        <v>0</v>
      </c>
    </row>
    <row r="188" spans="1:104" x14ac:dyDescent="0.2">
      <c r="A188" s="171">
        <v>159</v>
      </c>
      <c r="B188" s="172" t="s">
        <v>426</v>
      </c>
      <c r="C188" s="173" t="s">
        <v>427</v>
      </c>
      <c r="D188" s="174" t="s">
        <v>95</v>
      </c>
      <c r="E188" s="175">
        <v>8.16</v>
      </c>
      <c r="F188" s="175">
        <v>0</v>
      </c>
      <c r="G188" s="176">
        <f t="shared" si="48"/>
        <v>0</v>
      </c>
      <c r="O188" s="170">
        <v>2</v>
      </c>
      <c r="AA188" s="146">
        <v>1</v>
      </c>
      <c r="AB188" s="146">
        <v>1</v>
      </c>
      <c r="AC188" s="146">
        <v>1</v>
      </c>
      <c r="AZ188" s="146">
        <v>1</v>
      </c>
      <c r="BA188" s="146">
        <f t="shared" si="49"/>
        <v>0</v>
      </c>
      <c r="BB188" s="146">
        <f t="shared" si="50"/>
        <v>0</v>
      </c>
      <c r="BC188" s="146">
        <f t="shared" si="51"/>
        <v>0</v>
      </c>
      <c r="BD188" s="146">
        <f t="shared" si="52"/>
        <v>0</v>
      </c>
      <c r="BE188" s="146">
        <f t="shared" si="53"/>
        <v>0</v>
      </c>
      <c r="CA188" s="177">
        <v>1</v>
      </c>
      <c r="CB188" s="177">
        <v>1</v>
      </c>
      <c r="CZ188" s="146">
        <v>0</v>
      </c>
    </row>
    <row r="189" spans="1:104" x14ac:dyDescent="0.2">
      <c r="A189" s="171">
        <v>160</v>
      </c>
      <c r="B189" s="172" t="s">
        <v>428</v>
      </c>
      <c r="C189" s="173" t="s">
        <v>429</v>
      </c>
      <c r="D189" s="174" t="s">
        <v>155</v>
      </c>
      <c r="E189" s="175">
        <v>226.34513669998401</v>
      </c>
      <c r="F189" s="175">
        <v>0</v>
      </c>
      <c r="G189" s="176">
        <f t="shared" si="48"/>
        <v>0</v>
      </c>
      <c r="O189" s="170">
        <v>2</v>
      </c>
      <c r="AA189" s="146">
        <v>8</v>
      </c>
      <c r="AB189" s="146">
        <v>0</v>
      </c>
      <c r="AC189" s="146">
        <v>3</v>
      </c>
      <c r="AZ189" s="146">
        <v>1</v>
      </c>
      <c r="BA189" s="146">
        <f t="shared" si="49"/>
        <v>0</v>
      </c>
      <c r="BB189" s="146">
        <f t="shared" si="50"/>
        <v>0</v>
      </c>
      <c r="BC189" s="146">
        <f t="shared" si="51"/>
        <v>0</v>
      </c>
      <c r="BD189" s="146">
        <f t="shared" si="52"/>
        <v>0</v>
      </c>
      <c r="BE189" s="146">
        <f t="shared" si="53"/>
        <v>0</v>
      </c>
      <c r="CA189" s="177">
        <v>8</v>
      </c>
      <c r="CB189" s="177">
        <v>0</v>
      </c>
      <c r="CZ189" s="146">
        <v>0</v>
      </c>
    </row>
    <row r="190" spans="1:104" x14ac:dyDescent="0.2">
      <c r="A190" s="171">
        <v>161</v>
      </c>
      <c r="B190" s="172" t="s">
        <v>430</v>
      </c>
      <c r="C190" s="173" t="s">
        <v>431</v>
      </c>
      <c r="D190" s="174" t="s">
        <v>155</v>
      </c>
      <c r="E190" s="175">
        <v>226.34513669998401</v>
      </c>
      <c r="F190" s="175">
        <v>0</v>
      </c>
      <c r="G190" s="176">
        <f t="shared" si="48"/>
        <v>0</v>
      </c>
      <c r="O190" s="170">
        <v>2</v>
      </c>
      <c r="AA190" s="146">
        <v>8</v>
      </c>
      <c r="AB190" s="146">
        <v>0</v>
      </c>
      <c r="AC190" s="146">
        <v>3</v>
      </c>
      <c r="AZ190" s="146">
        <v>1</v>
      </c>
      <c r="BA190" s="146">
        <f t="shared" si="49"/>
        <v>0</v>
      </c>
      <c r="BB190" s="146">
        <f t="shared" si="50"/>
        <v>0</v>
      </c>
      <c r="BC190" s="146">
        <f t="shared" si="51"/>
        <v>0</v>
      </c>
      <c r="BD190" s="146">
        <f t="shared" si="52"/>
        <v>0</v>
      </c>
      <c r="BE190" s="146">
        <f t="shared" si="53"/>
        <v>0</v>
      </c>
      <c r="CA190" s="177">
        <v>8</v>
      </c>
      <c r="CB190" s="177">
        <v>0</v>
      </c>
      <c r="CZ190" s="146">
        <v>0</v>
      </c>
    </row>
    <row r="191" spans="1:104" x14ac:dyDescent="0.2">
      <c r="A191" s="171">
        <v>162</v>
      </c>
      <c r="B191" s="172" t="s">
        <v>432</v>
      </c>
      <c r="C191" s="173" t="s">
        <v>433</v>
      </c>
      <c r="D191" s="174" t="s">
        <v>155</v>
      </c>
      <c r="E191" s="175">
        <v>226.34513669998401</v>
      </c>
      <c r="F191" s="175">
        <v>0</v>
      </c>
      <c r="G191" s="176">
        <f t="shared" si="48"/>
        <v>0</v>
      </c>
      <c r="O191" s="170">
        <v>2</v>
      </c>
      <c r="AA191" s="146">
        <v>8</v>
      </c>
      <c r="AB191" s="146">
        <v>0</v>
      </c>
      <c r="AC191" s="146">
        <v>3</v>
      </c>
      <c r="AZ191" s="146">
        <v>1</v>
      </c>
      <c r="BA191" s="146">
        <f t="shared" si="49"/>
        <v>0</v>
      </c>
      <c r="BB191" s="146">
        <f t="shared" si="50"/>
        <v>0</v>
      </c>
      <c r="BC191" s="146">
        <f t="shared" si="51"/>
        <v>0</v>
      </c>
      <c r="BD191" s="146">
        <f t="shared" si="52"/>
        <v>0</v>
      </c>
      <c r="BE191" s="146">
        <f t="shared" si="53"/>
        <v>0</v>
      </c>
      <c r="CA191" s="177">
        <v>8</v>
      </c>
      <c r="CB191" s="177">
        <v>0</v>
      </c>
      <c r="CZ191" s="146">
        <v>0</v>
      </c>
    </row>
    <row r="192" spans="1:104" x14ac:dyDescent="0.2">
      <c r="A192" s="171">
        <v>163</v>
      </c>
      <c r="B192" s="172" t="s">
        <v>434</v>
      </c>
      <c r="C192" s="173" t="s">
        <v>435</v>
      </c>
      <c r="D192" s="174" t="s">
        <v>155</v>
      </c>
      <c r="E192" s="175">
        <v>226.34513669998401</v>
      </c>
      <c r="F192" s="175">
        <v>0</v>
      </c>
      <c r="G192" s="176">
        <f t="shared" si="48"/>
        <v>0</v>
      </c>
      <c r="O192" s="170">
        <v>2</v>
      </c>
      <c r="AA192" s="146">
        <v>8</v>
      </c>
      <c r="AB192" s="146">
        <v>0</v>
      </c>
      <c r="AC192" s="146">
        <v>3</v>
      </c>
      <c r="AZ192" s="146">
        <v>1</v>
      </c>
      <c r="BA192" s="146">
        <f t="shared" si="49"/>
        <v>0</v>
      </c>
      <c r="BB192" s="146">
        <f t="shared" si="50"/>
        <v>0</v>
      </c>
      <c r="BC192" s="146">
        <f t="shared" si="51"/>
        <v>0</v>
      </c>
      <c r="BD192" s="146">
        <f t="shared" si="52"/>
        <v>0</v>
      </c>
      <c r="BE192" s="146">
        <f t="shared" si="53"/>
        <v>0</v>
      </c>
      <c r="CA192" s="177">
        <v>8</v>
      </c>
      <c r="CB192" s="177">
        <v>0</v>
      </c>
      <c r="CZ192" s="146">
        <v>0</v>
      </c>
    </row>
    <row r="193" spans="1:104" x14ac:dyDescent="0.2">
      <c r="A193" s="171">
        <v>164</v>
      </c>
      <c r="B193" s="172" t="s">
        <v>436</v>
      </c>
      <c r="C193" s="173" t="s">
        <v>437</v>
      </c>
      <c r="D193" s="174" t="s">
        <v>155</v>
      </c>
      <c r="E193" s="175">
        <v>679.03541009995297</v>
      </c>
      <c r="F193" s="175">
        <v>0</v>
      </c>
      <c r="G193" s="176">
        <f t="shared" si="48"/>
        <v>0</v>
      </c>
      <c r="O193" s="170">
        <v>2</v>
      </c>
      <c r="AA193" s="146">
        <v>8</v>
      </c>
      <c r="AB193" s="146">
        <v>0</v>
      </c>
      <c r="AC193" s="146">
        <v>3</v>
      </c>
      <c r="AZ193" s="146">
        <v>1</v>
      </c>
      <c r="BA193" s="146">
        <f t="shared" si="49"/>
        <v>0</v>
      </c>
      <c r="BB193" s="146">
        <f t="shared" si="50"/>
        <v>0</v>
      </c>
      <c r="BC193" s="146">
        <f t="shared" si="51"/>
        <v>0</v>
      </c>
      <c r="BD193" s="146">
        <f t="shared" si="52"/>
        <v>0</v>
      </c>
      <c r="BE193" s="146">
        <f t="shared" si="53"/>
        <v>0</v>
      </c>
      <c r="CA193" s="177">
        <v>8</v>
      </c>
      <c r="CB193" s="177">
        <v>0</v>
      </c>
      <c r="CZ193" s="146">
        <v>0</v>
      </c>
    </row>
    <row r="194" spans="1:104" x14ac:dyDescent="0.2">
      <c r="A194" s="171">
        <v>165</v>
      </c>
      <c r="B194" s="172" t="s">
        <v>438</v>
      </c>
      <c r="C194" s="173" t="s">
        <v>439</v>
      </c>
      <c r="D194" s="174" t="s">
        <v>155</v>
      </c>
      <c r="E194" s="175">
        <v>226.34513669998401</v>
      </c>
      <c r="F194" s="175">
        <v>0</v>
      </c>
      <c r="G194" s="176">
        <f t="shared" si="48"/>
        <v>0</v>
      </c>
      <c r="O194" s="170">
        <v>2</v>
      </c>
      <c r="AA194" s="146">
        <v>8</v>
      </c>
      <c r="AB194" s="146">
        <v>0</v>
      </c>
      <c r="AC194" s="146">
        <v>3</v>
      </c>
      <c r="AZ194" s="146">
        <v>1</v>
      </c>
      <c r="BA194" s="146">
        <f t="shared" si="49"/>
        <v>0</v>
      </c>
      <c r="BB194" s="146">
        <f t="shared" si="50"/>
        <v>0</v>
      </c>
      <c r="BC194" s="146">
        <f t="shared" si="51"/>
        <v>0</v>
      </c>
      <c r="BD194" s="146">
        <f t="shared" si="52"/>
        <v>0</v>
      </c>
      <c r="BE194" s="146">
        <f t="shared" si="53"/>
        <v>0</v>
      </c>
      <c r="CA194" s="177">
        <v>8</v>
      </c>
      <c r="CB194" s="177">
        <v>0</v>
      </c>
      <c r="CZ194" s="146">
        <v>0</v>
      </c>
    </row>
    <row r="195" spans="1:104" x14ac:dyDescent="0.2">
      <c r="A195" s="171">
        <v>166</v>
      </c>
      <c r="B195" s="172" t="s">
        <v>440</v>
      </c>
      <c r="C195" s="173" t="s">
        <v>441</v>
      </c>
      <c r="D195" s="174" t="s">
        <v>155</v>
      </c>
      <c r="E195" s="175">
        <v>226.34513669998401</v>
      </c>
      <c r="F195" s="175">
        <v>0</v>
      </c>
      <c r="G195" s="176">
        <f t="shared" si="48"/>
        <v>0</v>
      </c>
      <c r="O195" s="170">
        <v>2</v>
      </c>
      <c r="AA195" s="146">
        <v>8</v>
      </c>
      <c r="AB195" s="146">
        <v>0</v>
      </c>
      <c r="AC195" s="146">
        <v>3</v>
      </c>
      <c r="AZ195" s="146">
        <v>1</v>
      </c>
      <c r="BA195" s="146">
        <f t="shared" si="49"/>
        <v>0</v>
      </c>
      <c r="BB195" s="146">
        <f t="shared" si="50"/>
        <v>0</v>
      </c>
      <c r="BC195" s="146">
        <f t="shared" si="51"/>
        <v>0</v>
      </c>
      <c r="BD195" s="146">
        <f t="shared" si="52"/>
        <v>0</v>
      </c>
      <c r="BE195" s="146">
        <f t="shared" si="53"/>
        <v>0</v>
      </c>
      <c r="CA195" s="177">
        <v>8</v>
      </c>
      <c r="CB195" s="177">
        <v>0</v>
      </c>
      <c r="CZ195" s="146">
        <v>0</v>
      </c>
    </row>
    <row r="196" spans="1:104" x14ac:dyDescent="0.2">
      <c r="A196" s="178"/>
      <c r="B196" s="179" t="s">
        <v>73</v>
      </c>
      <c r="C196" s="180" t="str">
        <f>CONCATENATE(B144," ",C144)</f>
        <v>96 Bourání konstrukcí</v>
      </c>
      <c r="D196" s="181"/>
      <c r="E196" s="182"/>
      <c r="F196" s="183"/>
      <c r="G196" s="184">
        <f>SUM(G144:G195)</f>
        <v>0</v>
      </c>
      <c r="O196" s="170">
        <v>4</v>
      </c>
      <c r="BA196" s="185">
        <f>SUM(BA144:BA195)</f>
        <v>0</v>
      </c>
      <c r="BB196" s="185">
        <f>SUM(BB144:BB195)</f>
        <v>0</v>
      </c>
      <c r="BC196" s="185">
        <f>SUM(BC144:BC195)</f>
        <v>0</v>
      </c>
      <c r="BD196" s="185">
        <f>SUM(BD144:BD195)</f>
        <v>0</v>
      </c>
      <c r="BE196" s="185">
        <f>SUM(BE144:BE195)</f>
        <v>0</v>
      </c>
    </row>
    <row r="197" spans="1:104" x14ac:dyDescent="0.2">
      <c r="A197" s="163" t="s">
        <v>72</v>
      </c>
      <c r="B197" s="164" t="s">
        <v>442</v>
      </c>
      <c r="C197" s="165" t="s">
        <v>443</v>
      </c>
      <c r="D197" s="166"/>
      <c r="E197" s="167"/>
      <c r="F197" s="167"/>
      <c r="G197" s="168"/>
      <c r="H197" s="169"/>
      <c r="I197" s="169"/>
      <c r="O197" s="170">
        <v>1</v>
      </c>
    </row>
    <row r="198" spans="1:104" x14ac:dyDescent="0.2">
      <c r="A198" s="171">
        <v>167</v>
      </c>
      <c r="B198" s="172" t="s">
        <v>444</v>
      </c>
      <c r="C198" s="173" t="s">
        <v>445</v>
      </c>
      <c r="D198" s="174" t="s">
        <v>155</v>
      </c>
      <c r="E198" s="175">
        <v>215.77714509499299</v>
      </c>
      <c r="F198" s="175">
        <v>0</v>
      </c>
      <c r="G198" s="176">
        <f>E198*F198</f>
        <v>0</v>
      </c>
      <c r="O198" s="170">
        <v>2</v>
      </c>
      <c r="AA198" s="146">
        <v>7</v>
      </c>
      <c r="AB198" s="146">
        <v>1</v>
      </c>
      <c r="AC198" s="146">
        <v>2</v>
      </c>
      <c r="AZ198" s="146">
        <v>1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77">
        <v>7</v>
      </c>
      <c r="CB198" s="177">
        <v>1</v>
      </c>
      <c r="CZ198" s="146">
        <v>0</v>
      </c>
    </row>
    <row r="199" spans="1:104" x14ac:dyDescent="0.2">
      <c r="A199" s="178"/>
      <c r="B199" s="179" t="s">
        <v>73</v>
      </c>
      <c r="C199" s="180" t="str">
        <f>CONCATENATE(B197," ",C197)</f>
        <v>99 Staveništní přesun hmot</v>
      </c>
      <c r="D199" s="181"/>
      <c r="E199" s="182"/>
      <c r="F199" s="183"/>
      <c r="G199" s="184">
        <f>SUM(G197:G198)</f>
        <v>0</v>
      </c>
      <c r="O199" s="170">
        <v>4</v>
      </c>
      <c r="BA199" s="185">
        <f>SUM(BA197:BA198)</f>
        <v>0</v>
      </c>
      <c r="BB199" s="185">
        <f>SUM(BB197:BB198)</f>
        <v>0</v>
      </c>
      <c r="BC199" s="185">
        <f>SUM(BC197:BC198)</f>
        <v>0</v>
      </c>
      <c r="BD199" s="185">
        <f>SUM(BD197:BD198)</f>
        <v>0</v>
      </c>
      <c r="BE199" s="185">
        <f>SUM(BE197:BE198)</f>
        <v>0</v>
      </c>
    </row>
    <row r="200" spans="1:104" x14ac:dyDescent="0.2">
      <c r="A200" s="163" t="s">
        <v>72</v>
      </c>
      <c r="B200" s="164" t="s">
        <v>446</v>
      </c>
      <c r="C200" s="165" t="s">
        <v>447</v>
      </c>
      <c r="D200" s="166"/>
      <c r="E200" s="167"/>
      <c r="F200" s="167"/>
      <c r="G200" s="168"/>
      <c r="H200" s="169"/>
      <c r="I200" s="169"/>
      <c r="O200" s="170">
        <v>1</v>
      </c>
    </row>
    <row r="201" spans="1:104" x14ac:dyDescent="0.2">
      <c r="A201" s="171">
        <v>168</v>
      </c>
      <c r="B201" s="172" t="s">
        <v>448</v>
      </c>
      <c r="C201" s="173" t="s">
        <v>449</v>
      </c>
      <c r="D201" s="174" t="s">
        <v>85</v>
      </c>
      <c r="E201" s="175">
        <v>76.156400000000005</v>
      </c>
      <c r="F201" s="175">
        <v>0</v>
      </c>
      <c r="G201" s="176">
        <f>E201*F201</f>
        <v>0</v>
      </c>
      <c r="O201" s="170">
        <v>2</v>
      </c>
      <c r="AA201" s="146">
        <v>1</v>
      </c>
      <c r="AB201" s="146">
        <v>1</v>
      </c>
      <c r="AC201" s="146">
        <v>1</v>
      </c>
      <c r="AZ201" s="146">
        <v>2</v>
      </c>
      <c r="BA201" s="146">
        <f>IF(AZ201=1,G201,0)</f>
        <v>0</v>
      </c>
      <c r="BB201" s="146">
        <f>IF(AZ201=2,G201,0)</f>
        <v>0</v>
      </c>
      <c r="BC201" s="146">
        <f>IF(AZ201=3,G201,0)</f>
        <v>0</v>
      </c>
      <c r="BD201" s="146">
        <f>IF(AZ201=4,G201,0)</f>
        <v>0</v>
      </c>
      <c r="BE201" s="146">
        <f>IF(AZ201=5,G201,0)</f>
        <v>0</v>
      </c>
      <c r="CA201" s="177">
        <v>1</v>
      </c>
      <c r="CB201" s="177">
        <v>1</v>
      </c>
      <c r="CZ201" s="146">
        <v>3.4000000000000702E-4</v>
      </c>
    </row>
    <row r="202" spans="1:104" ht="22.5" x14ac:dyDescent="0.2">
      <c r="A202" s="171">
        <v>169</v>
      </c>
      <c r="B202" s="172" t="s">
        <v>450</v>
      </c>
      <c r="C202" s="173" t="s">
        <v>451</v>
      </c>
      <c r="D202" s="174" t="s">
        <v>85</v>
      </c>
      <c r="E202" s="175">
        <v>76.156400000000005</v>
      </c>
      <c r="F202" s="175">
        <v>0</v>
      </c>
      <c r="G202" s="176">
        <f>E202*F202</f>
        <v>0</v>
      </c>
      <c r="O202" s="170">
        <v>2</v>
      </c>
      <c r="AA202" s="146">
        <v>1</v>
      </c>
      <c r="AB202" s="146">
        <v>7</v>
      </c>
      <c r="AC202" s="146">
        <v>7</v>
      </c>
      <c r="AZ202" s="146">
        <v>2</v>
      </c>
      <c r="BA202" s="146">
        <f>IF(AZ202=1,G202,0)</f>
        <v>0</v>
      </c>
      <c r="BB202" s="146">
        <f>IF(AZ202=2,G202,0)</f>
        <v>0</v>
      </c>
      <c r="BC202" s="146">
        <f>IF(AZ202=3,G202,0)</f>
        <v>0</v>
      </c>
      <c r="BD202" s="146">
        <f>IF(AZ202=4,G202,0)</f>
        <v>0</v>
      </c>
      <c r="BE202" s="146">
        <f>IF(AZ202=5,G202,0)</f>
        <v>0</v>
      </c>
      <c r="CA202" s="177">
        <v>1</v>
      </c>
      <c r="CB202" s="177">
        <v>7</v>
      </c>
      <c r="CZ202" s="146">
        <v>3.1999999999996502E-3</v>
      </c>
    </row>
    <row r="203" spans="1:104" x14ac:dyDescent="0.2">
      <c r="A203" s="171">
        <v>170</v>
      </c>
      <c r="B203" s="172" t="s">
        <v>452</v>
      </c>
      <c r="C203" s="173" t="s">
        <v>453</v>
      </c>
      <c r="D203" s="174" t="s">
        <v>193</v>
      </c>
      <c r="E203" s="175">
        <v>126.9</v>
      </c>
      <c r="F203" s="175">
        <v>0</v>
      </c>
      <c r="G203" s="176">
        <f>E203*F203</f>
        <v>0</v>
      </c>
      <c r="O203" s="170">
        <v>2</v>
      </c>
      <c r="AA203" s="146">
        <v>1</v>
      </c>
      <c r="AB203" s="146">
        <v>7</v>
      </c>
      <c r="AC203" s="146">
        <v>7</v>
      </c>
      <c r="AZ203" s="146">
        <v>2</v>
      </c>
      <c r="BA203" s="146">
        <f>IF(AZ203=1,G203,0)</f>
        <v>0</v>
      </c>
      <c r="BB203" s="146">
        <f>IF(AZ203=2,G203,0)</f>
        <v>0</v>
      </c>
      <c r="BC203" s="146">
        <f>IF(AZ203=3,G203,0)</f>
        <v>0</v>
      </c>
      <c r="BD203" s="146">
        <f>IF(AZ203=4,G203,0)</f>
        <v>0</v>
      </c>
      <c r="BE203" s="146">
        <f>IF(AZ203=5,G203,0)</f>
        <v>0</v>
      </c>
      <c r="CA203" s="177">
        <v>1</v>
      </c>
      <c r="CB203" s="177">
        <v>7</v>
      </c>
      <c r="CZ203" s="146">
        <v>0</v>
      </c>
    </row>
    <row r="204" spans="1:104" x14ac:dyDescent="0.2">
      <c r="A204" s="171">
        <v>171</v>
      </c>
      <c r="B204" s="172" t="s">
        <v>454</v>
      </c>
      <c r="C204" s="173" t="s">
        <v>455</v>
      </c>
      <c r="D204" s="174" t="s">
        <v>155</v>
      </c>
      <c r="E204" s="175">
        <v>0.26959365599997398</v>
      </c>
      <c r="F204" s="175">
        <v>0</v>
      </c>
      <c r="G204" s="176">
        <f>E204*F204</f>
        <v>0</v>
      </c>
      <c r="O204" s="170">
        <v>2</v>
      </c>
      <c r="AA204" s="146">
        <v>7</v>
      </c>
      <c r="AB204" s="146">
        <v>1001</v>
      </c>
      <c r="AC204" s="146">
        <v>5</v>
      </c>
      <c r="AZ204" s="146">
        <v>2</v>
      </c>
      <c r="BA204" s="146">
        <f>IF(AZ204=1,G204,0)</f>
        <v>0</v>
      </c>
      <c r="BB204" s="146">
        <f>IF(AZ204=2,G204,0)</f>
        <v>0</v>
      </c>
      <c r="BC204" s="146">
        <f>IF(AZ204=3,G204,0)</f>
        <v>0</v>
      </c>
      <c r="BD204" s="146">
        <f>IF(AZ204=4,G204,0)</f>
        <v>0</v>
      </c>
      <c r="BE204" s="146">
        <f>IF(AZ204=5,G204,0)</f>
        <v>0</v>
      </c>
      <c r="CA204" s="177">
        <v>7</v>
      </c>
      <c r="CB204" s="177">
        <v>1001</v>
      </c>
      <c r="CZ204" s="146">
        <v>0</v>
      </c>
    </row>
    <row r="205" spans="1:104" x14ac:dyDescent="0.2">
      <c r="A205" s="178"/>
      <c r="B205" s="179" t="s">
        <v>73</v>
      </c>
      <c r="C205" s="180" t="str">
        <f>CONCATENATE(B200," ",C200)</f>
        <v>711 Izolace proti vodě</v>
      </c>
      <c r="D205" s="181"/>
      <c r="E205" s="182"/>
      <c r="F205" s="183"/>
      <c r="G205" s="184">
        <f>SUM(G200:G204)</f>
        <v>0</v>
      </c>
      <c r="O205" s="170">
        <v>4</v>
      </c>
      <c r="BA205" s="185">
        <f>SUM(BA200:BA204)</f>
        <v>0</v>
      </c>
      <c r="BB205" s="185">
        <f>SUM(BB200:BB204)</f>
        <v>0</v>
      </c>
      <c r="BC205" s="185">
        <f>SUM(BC200:BC204)</f>
        <v>0</v>
      </c>
      <c r="BD205" s="185">
        <f>SUM(BD200:BD204)</f>
        <v>0</v>
      </c>
      <c r="BE205" s="185">
        <f>SUM(BE200:BE204)</f>
        <v>0</v>
      </c>
    </row>
    <row r="206" spans="1:104" x14ac:dyDescent="0.2">
      <c r="A206" s="163" t="s">
        <v>72</v>
      </c>
      <c r="B206" s="164" t="s">
        <v>456</v>
      </c>
      <c r="C206" s="165" t="s">
        <v>457</v>
      </c>
      <c r="D206" s="166"/>
      <c r="E206" s="167"/>
      <c r="F206" s="167"/>
      <c r="G206" s="168"/>
      <c r="H206" s="169"/>
      <c r="I206" s="169"/>
      <c r="O206" s="170">
        <v>1</v>
      </c>
    </row>
    <row r="207" spans="1:104" x14ac:dyDescent="0.2">
      <c r="A207" s="171">
        <v>172</v>
      </c>
      <c r="B207" s="172" t="s">
        <v>458</v>
      </c>
      <c r="C207" s="173" t="s">
        <v>459</v>
      </c>
      <c r="D207" s="174" t="s">
        <v>85</v>
      </c>
      <c r="E207" s="175">
        <v>267.3</v>
      </c>
      <c r="F207" s="175">
        <v>0</v>
      </c>
      <c r="G207" s="176">
        <f t="shared" ref="G207:G215" si="54">E207*F207</f>
        <v>0</v>
      </c>
      <c r="O207" s="170">
        <v>2</v>
      </c>
      <c r="AA207" s="146">
        <v>1</v>
      </c>
      <c r="AB207" s="146">
        <v>7</v>
      </c>
      <c r="AC207" s="146">
        <v>7</v>
      </c>
      <c r="AZ207" s="146">
        <v>2</v>
      </c>
      <c r="BA207" s="146">
        <f t="shared" ref="BA207:BA215" si="55">IF(AZ207=1,G207,0)</f>
        <v>0</v>
      </c>
      <c r="BB207" s="146">
        <f t="shared" ref="BB207:BB215" si="56">IF(AZ207=2,G207,0)</f>
        <v>0</v>
      </c>
      <c r="BC207" s="146">
        <f t="shared" ref="BC207:BC215" si="57">IF(AZ207=3,G207,0)</f>
        <v>0</v>
      </c>
      <c r="BD207" s="146">
        <f t="shared" ref="BD207:BD215" si="58">IF(AZ207=4,G207,0)</f>
        <v>0</v>
      </c>
      <c r="BE207" s="146">
        <f t="shared" ref="BE207:BE215" si="59">IF(AZ207=5,G207,0)</f>
        <v>0</v>
      </c>
      <c r="CA207" s="177">
        <v>1</v>
      </c>
      <c r="CB207" s="177">
        <v>7</v>
      </c>
      <c r="CZ207" s="146">
        <v>0</v>
      </c>
    </row>
    <row r="208" spans="1:104" x14ac:dyDescent="0.2">
      <c r="A208" s="171">
        <v>173</v>
      </c>
      <c r="B208" s="172" t="s">
        <v>428</v>
      </c>
      <c r="C208" s="173" t="s">
        <v>429</v>
      </c>
      <c r="D208" s="174" t="s">
        <v>155</v>
      </c>
      <c r="E208" s="175">
        <v>1.6038000000000601</v>
      </c>
      <c r="F208" s="175">
        <v>0</v>
      </c>
      <c r="G208" s="176">
        <f t="shared" si="54"/>
        <v>0</v>
      </c>
      <c r="O208" s="170">
        <v>2</v>
      </c>
      <c r="AA208" s="146">
        <v>8</v>
      </c>
      <c r="AB208" s="146">
        <v>0</v>
      </c>
      <c r="AC208" s="146">
        <v>3</v>
      </c>
      <c r="AZ208" s="146">
        <v>2</v>
      </c>
      <c r="BA208" s="146">
        <f t="shared" si="55"/>
        <v>0</v>
      </c>
      <c r="BB208" s="146">
        <f t="shared" si="56"/>
        <v>0</v>
      </c>
      <c r="BC208" s="146">
        <f t="shared" si="57"/>
        <v>0</v>
      </c>
      <c r="BD208" s="146">
        <f t="shared" si="58"/>
        <v>0</v>
      </c>
      <c r="BE208" s="146">
        <f t="shared" si="59"/>
        <v>0</v>
      </c>
      <c r="CA208" s="177">
        <v>8</v>
      </c>
      <c r="CB208" s="177">
        <v>0</v>
      </c>
      <c r="CZ208" s="146">
        <v>0</v>
      </c>
    </row>
    <row r="209" spans="1:104" x14ac:dyDescent="0.2">
      <c r="A209" s="171">
        <v>174</v>
      </c>
      <c r="B209" s="172" t="s">
        <v>460</v>
      </c>
      <c r="C209" s="173" t="s">
        <v>461</v>
      </c>
      <c r="D209" s="174" t="s">
        <v>155</v>
      </c>
      <c r="E209" s="175">
        <v>1.6038000000000601</v>
      </c>
      <c r="F209" s="175">
        <v>0</v>
      </c>
      <c r="G209" s="176">
        <f t="shared" si="54"/>
        <v>0</v>
      </c>
      <c r="O209" s="170">
        <v>2</v>
      </c>
      <c r="AA209" s="146">
        <v>8</v>
      </c>
      <c r="AB209" s="146">
        <v>0</v>
      </c>
      <c r="AC209" s="146">
        <v>3</v>
      </c>
      <c r="AZ209" s="146">
        <v>2</v>
      </c>
      <c r="BA209" s="146">
        <f t="shared" si="55"/>
        <v>0</v>
      </c>
      <c r="BB209" s="146">
        <f t="shared" si="56"/>
        <v>0</v>
      </c>
      <c r="BC209" s="146">
        <f t="shared" si="57"/>
        <v>0</v>
      </c>
      <c r="BD209" s="146">
        <f t="shared" si="58"/>
        <v>0</v>
      </c>
      <c r="BE209" s="146">
        <f t="shared" si="59"/>
        <v>0</v>
      </c>
      <c r="CA209" s="177">
        <v>8</v>
      </c>
      <c r="CB209" s="177">
        <v>0</v>
      </c>
      <c r="CZ209" s="146">
        <v>0</v>
      </c>
    </row>
    <row r="210" spans="1:104" x14ac:dyDescent="0.2">
      <c r="A210" s="171">
        <v>175</v>
      </c>
      <c r="B210" s="172" t="s">
        <v>430</v>
      </c>
      <c r="C210" s="173" t="s">
        <v>431</v>
      </c>
      <c r="D210" s="174" t="s">
        <v>155</v>
      </c>
      <c r="E210" s="175">
        <v>1.6038000000000601</v>
      </c>
      <c r="F210" s="175">
        <v>0</v>
      </c>
      <c r="G210" s="176">
        <f t="shared" si="54"/>
        <v>0</v>
      </c>
      <c r="O210" s="170">
        <v>2</v>
      </c>
      <c r="AA210" s="146">
        <v>8</v>
      </c>
      <c r="AB210" s="146">
        <v>0</v>
      </c>
      <c r="AC210" s="146">
        <v>3</v>
      </c>
      <c r="AZ210" s="146">
        <v>2</v>
      </c>
      <c r="BA210" s="146">
        <f t="shared" si="55"/>
        <v>0</v>
      </c>
      <c r="BB210" s="146">
        <f t="shared" si="56"/>
        <v>0</v>
      </c>
      <c r="BC210" s="146">
        <f t="shared" si="57"/>
        <v>0</v>
      </c>
      <c r="BD210" s="146">
        <f t="shared" si="58"/>
        <v>0</v>
      </c>
      <c r="BE210" s="146">
        <f t="shared" si="59"/>
        <v>0</v>
      </c>
      <c r="CA210" s="177">
        <v>8</v>
      </c>
      <c r="CB210" s="177">
        <v>0</v>
      </c>
      <c r="CZ210" s="146">
        <v>0</v>
      </c>
    </row>
    <row r="211" spans="1:104" x14ac:dyDescent="0.2">
      <c r="A211" s="171">
        <v>176</v>
      </c>
      <c r="B211" s="172" t="s">
        <v>432</v>
      </c>
      <c r="C211" s="173" t="s">
        <v>433</v>
      </c>
      <c r="D211" s="174" t="s">
        <v>155</v>
      </c>
      <c r="E211" s="175">
        <v>1.6038000000000601</v>
      </c>
      <c r="F211" s="175">
        <v>0</v>
      </c>
      <c r="G211" s="176">
        <f t="shared" si="54"/>
        <v>0</v>
      </c>
      <c r="O211" s="170">
        <v>2</v>
      </c>
      <c r="AA211" s="146">
        <v>8</v>
      </c>
      <c r="AB211" s="146">
        <v>0</v>
      </c>
      <c r="AC211" s="146">
        <v>3</v>
      </c>
      <c r="AZ211" s="146">
        <v>2</v>
      </c>
      <c r="BA211" s="146">
        <f t="shared" si="55"/>
        <v>0</v>
      </c>
      <c r="BB211" s="146">
        <f t="shared" si="56"/>
        <v>0</v>
      </c>
      <c r="BC211" s="146">
        <f t="shared" si="57"/>
        <v>0</v>
      </c>
      <c r="BD211" s="146">
        <f t="shared" si="58"/>
        <v>0</v>
      </c>
      <c r="BE211" s="146">
        <f t="shared" si="59"/>
        <v>0</v>
      </c>
      <c r="CA211" s="177">
        <v>8</v>
      </c>
      <c r="CB211" s="177">
        <v>0</v>
      </c>
      <c r="CZ211" s="146">
        <v>0</v>
      </c>
    </row>
    <row r="212" spans="1:104" x14ac:dyDescent="0.2">
      <c r="A212" s="171">
        <v>177</v>
      </c>
      <c r="B212" s="172" t="s">
        <v>434</v>
      </c>
      <c r="C212" s="173" t="s">
        <v>435</v>
      </c>
      <c r="D212" s="174" t="s">
        <v>155</v>
      </c>
      <c r="E212" s="175">
        <v>1.6038000000000601</v>
      </c>
      <c r="F212" s="175">
        <v>0</v>
      </c>
      <c r="G212" s="176">
        <f t="shared" si="54"/>
        <v>0</v>
      </c>
      <c r="O212" s="170">
        <v>2</v>
      </c>
      <c r="AA212" s="146">
        <v>8</v>
      </c>
      <c r="AB212" s="146">
        <v>0</v>
      </c>
      <c r="AC212" s="146">
        <v>3</v>
      </c>
      <c r="AZ212" s="146">
        <v>2</v>
      </c>
      <c r="BA212" s="146">
        <f t="shared" si="55"/>
        <v>0</v>
      </c>
      <c r="BB212" s="146">
        <f t="shared" si="56"/>
        <v>0</v>
      </c>
      <c r="BC212" s="146">
        <f t="shared" si="57"/>
        <v>0</v>
      </c>
      <c r="BD212" s="146">
        <f t="shared" si="58"/>
        <v>0</v>
      </c>
      <c r="BE212" s="146">
        <f t="shared" si="59"/>
        <v>0</v>
      </c>
      <c r="CA212" s="177">
        <v>8</v>
      </c>
      <c r="CB212" s="177">
        <v>0</v>
      </c>
      <c r="CZ212" s="146">
        <v>0</v>
      </c>
    </row>
    <row r="213" spans="1:104" x14ac:dyDescent="0.2">
      <c r="A213" s="171">
        <v>178</v>
      </c>
      <c r="B213" s="172" t="s">
        <v>436</v>
      </c>
      <c r="C213" s="173" t="s">
        <v>437</v>
      </c>
      <c r="D213" s="174" t="s">
        <v>155</v>
      </c>
      <c r="E213" s="175">
        <v>4.8114000000001802</v>
      </c>
      <c r="F213" s="175">
        <v>0</v>
      </c>
      <c r="G213" s="176">
        <f t="shared" si="54"/>
        <v>0</v>
      </c>
      <c r="O213" s="170">
        <v>2</v>
      </c>
      <c r="AA213" s="146">
        <v>8</v>
      </c>
      <c r="AB213" s="146">
        <v>0</v>
      </c>
      <c r="AC213" s="146">
        <v>3</v>
      </c>
      <c r="AZ213" s="146">
        <v>2</v>
      </c>
      <c r="BA213" s="146">
        <f t="shared" si="55"/>
        <v>0</v>
      </c>
      <c r="BB213" s="146">
        <f t="shared" si="56"/>
        <v>0</v>
      </c>
      <c r="BC213" s="146">
        <f t="shared" si="57"/>
        <v>0</v>
      </c>
      <c r="BD213" s="146">
        <f t="shared" si="58"/>
        <v>0</v>
      </c>
      <c r="BE213" s="146">
        <f t="shared" si="59"/>
        <v>0</v>
      </c>
      <c r="CA213" s="177">
        <v>8</v>
      </c>
      <c r="CB213" s="177">
        <v>0</v>
      </c>
      <c r="CZ213" s="146">
        <v>0</v>
      </c>
    </row>
    <row r="214" spans="1:104" x14ac:dyDescent="0.2">
      <c r="A214" s="171">
        <v>179</v>
      </c>
      <c r="B214" s="172" t="s">
        <v>438</v>
      </c>
      <c r="C214" s="173" t="s">
        <v>439</v>
      </c>
      <c r="D214" s="174" t="s">
        <v>155</v>
      </c>
      <c r="E214" s="175">
        <v>1.6038000000000601</v>
      </c>
      <c r="F214" s="175">
        <v>0</v>
      </c>
      <c r="G214" s="176">
        <f t="shared" si="54"/>
        <v>0</v>
      </c>
      <c r="O214" s="170">
        <v>2</v>
      </c>
      <c r="AA214" s="146">
        <v>8</v>
      </c>
      <c r="AB214" s="146">
        <v>0</v>
      </c>
      <c r="AC214" s="146">
        <v>3</v>
      </c>
      <c r="AZ214" s="146">
        <v>2</v>
      </c>
      <c r="BA214" s="146">
        <f t="shared" si="55"/>
        <v>0</v>
      </c>
      <c r="BB214" s="146">
        <f t="shared" si="56"/>
        <v>0</v>
      </c>
      <c r="BC214" s="146">
        <f t="shared" si="57"/>
        <v>0</v>
      </c>
      <c r="BD214" s="146">
        <f t="shared" si="58"/>
        <v>0</v>
      </c>
      <c r="BE214" s="146">
        <f t="shared" si="59"/>
        <v>0</v>
      </c>
      <c r="CA214" s="177">
        <v>8</v>
      </c>
      <c r="CB214" s="177">
        <v>0</v>
      </c>
      <c r="CZ214" s="146">
        <v>0</v>
      </c>
    </row>
    <row r="215" spans="1:104" x14ac:dyDescent="0.2">
      <c r="A215" s="171">
        <v>180</v>
      </c>
      <c r="B215" s="172" t="s">
        <v>462</v>
      </c>
      <c r="C215" s="173" t="s">
        <v>463</v>
      </c>
      <c r="D215" s="174" t="s">
        <v>155</v>
      </c>
      <c r="E215" s="175">
        <v>1.6038000000000601</v>
      </c>
      <c r="F215" s="175">
        <v>0</v>
      </c>
      <c r="G215" s="176">
        <f t="shared" si="54"/>
        <v>0</v>
      </c>
      <c r="O215" s="170">
        <v>2</v>
      </c>
      <c r="AA215" s="146">
        <v>8</v>
      </c>
      <c r="AB215" s="146">
        <v>0</v>
      </c>
      <c r="AC215" s="146">
        <v>3</v>
      </c>
      <c r="AZ215" s="146">
        <v>2</v>
      </c>
      <c r="BA215" s="146">
        <f t="shared" si="55"/>
        <v>0</v>
      </c>
      <c r="BB215" s="146">
        <f t="shared" si="56"/>
        <v>0</v>
      </c>
      <c r="BC215" s="146">
        <f t="shared" si="57"/>
        <v>0</v>
      </c>
      <c r="BD215" s="146">
        <f t="shared" si="58"/>
        <v>0</v>
      </c>
      <c r="BE215" s="146">
        <f t="shared" si="59"/>
        <v>0</v>
      </c>
      <c r="CA215" s="177">
        <v>8</v>
      </c>
      <c r="CB215" s="177">
        <v>0</v>
      </c>
      <c r="CZ215" s="146">
        <v>0</v>
      </c>
    </row>
    <row r="216" spans="1:104" x14ac:dyDescent="0.2">
      <c r="A216" s="178"/>
      <c r="B216" s="179" t="s">
        <v>73</v>
      </c>
      <c r="C216" s="180" t="str">
        <f>CONCATENATE(B206," ",C206)</f>
        <v>712 Živičné krytiny</v>
      </c>
      <c r="D216" s="181"/>
      <c r="E216" s="182"/>
      <c r="F216" s="183"/>
      <c r="G216" s="184">
        <f>SUM(G206:G215)</f>
        <v>0</v>
      </c>
      <c r="O216" s="170">
        <v>4</v>
      </c>
      <c r="BA216" s="185">
        <f>SUM(BA206:BA215)</f>
        <v>0</v>
      </c>
      <c r="BB216" s="185">
        <f>SUM(BB206:BB215)</f>
        <v>0</v>
      </c>
      <c r="BC216" s="185">
        <f>SUM(BC206:BC215)</f>
        <v>0</v>
      </c>
      <c r="BD216" s="185">
        <f>SUM(BD206:BD215)</f>
        <v>0</v>
      </c>
      <c r="BE216" s="185">
        <f>SUM(BE206:BE215)</f>
        <v>0</v>
      </c>
    </row>
    <row r="217" spans="1:104" x14ac:dyDescent="0.2">
      <c r="A217" s="163" t="s">
        <v>72</v>
      </c>
      <c r="B217" s="164" t="s">
        <v>464</v>
      </c>
      <c r="C217" s="165" t="s">
        <v>465</v>
      </c>
      <c r="D217" s="166"/>
      <c r="E217" s="167"/>
      <c r="F217" s="167"/>
      <c r="G217" s="168"/>
      <c r="H217" s="169"/>
      <c r="I217" s="169"/>
      <c r="O217" s="170">
        <v>1</v>
      </c>
    </row>
    <row r="218" spans="1:104" ht="22.5" x14ac:dyDescent="0.2">
      <c r="A218" s="171">
        <v>181</v>
      </c>
      <c r="B218" s="172" t="s">
        <v>466</v>
      </c>
      <c r="C218" s="173" t="s">
        <v>467</v>
      </c>
      <c r="D218" s="174" t="s">
        <v>85</v>
      </c>
      <c r="E218" s="175">
        <v>10.85</v>
      </c>
      <c r="F218" s="175">
        <v>0</v>
      </c>
      <c r="G218" s="176">
        <f t="shared" ref="G218:G228" si="60">E218*F218</f>
        <v>0</v>
      </c>
      <c r="O218" s="170">
        <v>2</v>
      </c>
      <c r="AA218" s="146">
        <v>1</v>
      </c>
      <c r="AB218" s="146">
        <v>7</v>
      </c>
      <c r="AC218" s="146">
        <v>7</v>
      </c>
      <c r="AZ218" s="146">
        <v>2</v>
      </c>
      <c r="BA218" s="146">
        <f t="shared" ref="BA218:BA228" si="61">IF(AZ218=1,G218,0)</f>
        <v>0</v>
      </c>
      <c r="BB218" s="146">
        <f t="shared" ref="BB218:BB228" si="62">IF(AZ218=2,G218,0)</f>
        <v>0</v>
      </c>
      <c r="BC218" s="146">
        <f t="shared" ref="BC218:BC228" si="63">IF(AZ218=3,G218,0)</f>
        <v>0</v>
      </c>
      <c r="BD218" s="146">
        <f t="shared" ref="BD218:BD228" si="64">IF(AZ218=4,G218,0)</f>
        <v>0</v>
      </c>
      <c r="BE218" s="146">
        <f t="shared" ref="BE218:BE228" si="65">IF(AZ218=5,G218,0)</f>
        <v>0</v>
      </c>
      <c r="CA218" s="177">
        <v>1</v>
      </c>
      <c r="CB218" s="177">
        <v>7</v>
      </c>
      <c r="CZ218" s="146">
        <v>5.7100000000005497E-3</v>
      </c>
    </row>
    <row r="219" spans="1:104" ht="22.5" x14ac:dyDescent="0.2">
      <c r="A219" s="171">
        <v>182</v>
      </c>
      <c r="B219" s="172" t="s">
        <v>468</v>
      </c>
      <c r="C219" s="173" t="s">
        <v>469</v>
      </c>
      <c r="D219" s="174" t="s">
        <v>85</v>
      </c>
      <c r="E219" s="175">
        <v>10.85</v>
      </c>
      <c r="F219" s="175">
        <v>0</v>
      </c>
      <c r="G219" s="176">
        <f t="shared" si="60"/>
        <v>0</v>
      </c>
      <c r="O219" s="170">
        <v>2</v>
      </c>
      <c r="AA219" s="146">
        <v>1</v>
      </c>
      <c r="AB219" s="146">
        <v>7</v>
      </c>
      <c r="AC219" s="146">
        <v>7</v>
      </c>
      <c r="AZ219" s="146">
        <v>2</v>
      </c>
      <c r="BA219" s="146">
        <f t="shared" si="61"/>
        <v>0</v>
      </c>
      <c r="BB219" s="146">
        <f t="shared" si="62"/>
        <v>0</v>
      </c>
      <c r="BC219" s="146">
        <f t="shared" si="63"/>
        <v>0</v>
      </c>
      <c r="BD219" s="146">
        <f t="shared" si="64"/>
        <v>0</v>
      </c>
      <c r="BE219" s="146">
        <f t="shared" si="65"/>
        <v>0</v>
      </c>
      <c r="CA219" s="177">
        <v>1</v>
      </c>
      <c r="CB219" s="177">
        <v>7</v>
      </c>
      <c r="CZ219" s="146">
        <v>1.2619999999998299E-2</v>
      </c>
    </row>
    <row r="220" spans="1:104" ht="22.5" x14ac:dyDescent="0.2">
      <c r="A220" s="171">
        <v>183</v>
      </c>
      <c r="B220" s="172" t="s">
        <v>470</v>
      </c>
      <c r="C220" s="173" t="s">
        <v>471</v>
      </c>
      <c r="D220" s="174" t="s">
        <v>85</v>
      </c>
      <c r="E220" s="175">
        <v>137</v>
      </c>
      <c r="F220" s="175">
        <v>0</v>
      </c>
      <c r="G220" s="176">
        <f t="shared" si="60"/>
        <v>0</v>
      </c>
      <c r="O220" s="170">
        <v>2</v>
      </c>
      <c r="AA220" s="146">
        <v>1</v>
      </c>
      <c r="AB220" s="146">
        <v>7</v>
      </c>
      <c r="AC220" s="146">
        <v>7</v>
      </c>
      <c r="AZ220" s="146">
        <v>2</v>
      </c>
      <c r="BA220" s="146">
        <f t="shared" si="61"/>
        <v>0</v>
      </c>
      <c r="BB220" s="146">
        <f t="shared" si="62"/>
        <v>0</v>
      </c>
      <c r="BC220" s="146">
        <f t="shared" si="63"/>
        <v>0</v>
      </c>
      <c r="BD220" s="146">
        <f t="shared" si="64"/>
        <v>0</v>
      </c>
      <c r="BE220" s="146">
        <f t="shared" si="65"/>
        <v>0</v>
      </c>
      <c r="CA220" s="177">
        <v>1</v>
      </c>
      <c r="CB220" s="177">
        <v>7</v>
      </c>
      <c r="CZ220" s="146">
        <v>3.00000000000022E-5</v>
      </c>
    </row>
    <row r="221" spans="1:104" ht="22.5" x14ac:dyDescent="0.2">
      <c r="A221" s="171">
        <v>184</v>
      </c>
      <c r="B221" s="172" t="s">
        <v>472</v>
      </c>
      <c r="C221" s="173" t="s">
        <v>473</v>
      </c>
      <c r="D221" s="174" t="s">
        <v>85</v>
      </c>
      <c r="E221" s="175">
        <v>59.906199999999998</v>
      </c>
      <c r="F221" s="175">
        <v>0</v>
      </c>
      <c r="G221" s="176">
        <f t="shared" si="60"/>
        <v>0</v>
      </c>
      <c r="O221" s="170">
        <v>2</v>
      </c>
      <c r="AA221" s="146">
        <v>1</v>
      </c>
      <c r="AB221" s="146">
        <v>7</v>
      </c>
      <c r="AC221" s="146">
        <v>7</v>
      </c>
      <c r="AZ221" s="146">
        <v>2</v>
      </c>
      <c r="BA221" s="146">
        <f t="shared" si="61"/>
        <v>0</v>
      </c>
      <c r="BB221" s="146">
        <f t="shared" si="62"/>
        <v>0</v>
      </c>
      <c r="BC221" s="146">
        <f t="shared" si="63"/>
        <v>0</v>
      </c>
      <c r="BD221" s="146">
        <f t="shared" si="64"/>
        <v>0</v>
      </c>
      <c r="BE221" s="146">
        <f t="shared" si="65"/>
        <v>0</v>
      </c>
      <c r="CA221" s="177">
        <v>1</v>
      </c>
      <c r="CB221" s="177">
        <v>7</v>
      </c>
      <c r="CZ221" s="146">
        <v>0</v>
      </c>
    </row>
    <row r="222" spans="1:104" x14ac:dyDescent="0.2">
      <c r="A222" s="171">
        <v>185</v>
      </c>
      <c r="B222" s="172" t="s">
        <v>474</v>
      </c>
      <c r="C222" s="173" t="s">
        <v>475</v>
      </c>
      <c r="D222" s="174" t="s">
        <v>85</v>
      </c>
      <c r="E222" s="175">
        <v>196.90620000000001</v>
      </c>
      <c r="F222" s="175">
        <v>0</v>
      </c>
      <c r="G222" s="176">
        <f t="shared" si="60"/>
        <v>0</v>
      </c>
      <c r="O222" s="170">
        <v>2</v>
      </c>
      <c r="AA222" s="146">
        <v>1</v>
      </c>
      <c r="AB222" s="146">
        <v>7</v>
      </c>
      <c r="AC222" s="146">
        <v>7</v>
      </c>
      <c r="AZ222" s="146">
        <v>2</v>
      </c>
      <c r="BA222" s="146">
        <f t="shared" si="61"/>
        <v>0</v>
      </c>
      <c r="BB222" s="146">
        <f t="shared" si="62"/>
        <v>0</v>
      </c>
      <c r="BC222" s="146">
        <f t="shared" si="63"/>
        <v>0</v>
      </c>
      <c r="BD222" s="146">
        <f t="shared" si="64"/>
        <v>0</v>
      </c>
      <c r="BE222" s="146">
        <f t="shared" si="65"/>
        <v>0</v>
      </c>
      <c r="CA222" s="177">
        <v>1</v>
      </c>
      <c r="CB222" s="177">
        <v>7</v>
      </c>
      <c r="CZ222" s="146">
        <v>4.2000000000008702E-4</v>
      </c>
    </row>
    <row r="223" spans="1:104" x14ac:dyDescent="0.2">
      <c r="A223" s="171">
        <v>186</v>
      </c>
      <c r="B223" s="172" t="s">
        <v>476</v>
      </c>
      <c r="C223" s="173" t="s">
        <v>477</v>
      </c>
      <c r="D223" s="174" t="s">
        <v>193</v>
      </c>
      <c r="E223" s="175">
        <v>215.02</v>
      </c>
      <c r="F223" s="175">
        <v>0</v>
      </c>
      <c r="G223" s="176">
        <f t="shared" si="60"/>
        <v>0</v>
      </c>
      <c r="O223" s="170">
        <v>2</v>
      </c>
      <c r="AA223" s="146">
        <v>1</v>
      </c>
      <c r="AB223" s="146">
        <v>7</v>
      </c>
      <c r="AC223" s="146">
        <v>7</v>
      </c>
      <c r="AZ223" s="146">
        <v>2</v>
      </c>
      <c r="BA223" s="146">
        <f t="shared" si="61"/>
        <v>0</v>
      </c>
      <c r="BB223" s="146">
        <f t="shared" si="62"/>
        <v>0</v>
      </c>
      <c r="BC223" s="146">
        <f t="shared" si="63"/>
        <v>0</v>
      </c>
      <c r="BD223" s="146">
        <f t="shared" si="64"/>
        <v>0</v>
      </c>
      <c r="BE223" s="146">
        <f t="shared" si="65"/>
        <v>0</v>
      </c>
      <c r="CA223" s="177">
        <v>1</v>
      </c>
      <c r="CB223" s="177">
        <v>7</v>
      </c>
      <c r="CZ223" s="146">
        <v>3.9999999999984499E-5</v>
      </c>
    </row>
    <row r="224" spans="1:104" x14ac:dyDescent="0.2">
      <c r="A224" s="171">
        <v>187</v>
      </c>
      <c r="B224" s="172" t="s">
        <v>478</v>
      </c>
      <c r="C224" s="173" t="s">
        <v>479</v>
      </c>
      <c r="D224" s="174" t="s">
        <v>85</v>
      </c>
      <c r="E224" s="175">
        <v>152.39500000000001</v>
      </c>
      <c r="F224" s="175">
        <v>0</v>
      </c>
      <c r="G224" s="176">
        <f t="shared" si="60"/>
        <v>0</v>
      </c>
      <c r="O224" s="170">
        <v>2</v>
      </c>
      <c r="AA224" s="146">
        <v>12</v>
      </c>
      <c r="AB224" s="146">
        <v>0</v>
      </c>
      <c r="AC224" s="146">
        <v>365</v>
      </c>
      <c r="AZ224" s="146">
        <v>2</v>
      </c>
      <c r="BA224" s="146">
        <f t="shared" si="61"/>
        <v>0</v>
      </c>
      <c r="BB224" s="146">
        <f t="shared" si="62"/>
        <v>0</v>
      </c>
      <c r="BC224" s="146">
        <f t="shared" si="63"/>
        <v>0</v>
      </c>
      <c r="BD224" s="146">
        <f t="shared" si="64"/>
        <v>0</v>
      </c>
      <c r="BE224" s="146">
        <f t="shared" si="65"/>
        <v>0</v>
      </c>
      <c r="CA224" s="177">
        <v>12</v>
      </c>
      <c r="CB224" s="177">
        <v>0</v>
      </c>
      <c r="CZ224" s="146">
        <v>0</v>
      </c>
    </row>
    <row r="225" spans="1:104" ht="22.5" x14ac:dyDescent="0.2">
      <c r="A225" s="171">
        <v>188</v>
      </c>
      <c r="B225" s="172" t="s">
        <v>478</v>
      </c>
      <c r="C225" s="173" t="s">
        <v>480</v>
      </c>
      <c r="D225" s="174" t="s">
        <v>85</v>
      </c>
      <c r="E225" s="175">
        <v>160</v>
      </c>
      <c r="F225" s="175">
        <v>0</v>
      </c>
      <c r="G225" s="176">
        <f t="shared" si="60"/>
        <v>0</v>
      </c>
      <c r="O225" s="170">
        <v>2</v>
      </c>
      <c r="AA225" s="146">
        <v>12</v>
      </c>
      <c r="AB225" s="146">
        <v>0</v>
      </c>
      <c r="AC225" s="146">
        <v>271</v>
      </c>
      <c r="AZ225" s="146">
        <v>2</v>
      </c>
      <c r="BA225" s="146">
        <f t="shared" si="61"/>
        <v>0</v>
      </c>
      <c r="BB225" s="146">
        <f t="shared" si="62"/>
        <v>0</v>
      </c>
      <c r="BC225" s="146">
        <f t="shared" si="63"/>
        <v>0</v>
      </c>
      <c r="BD225" s="146">
        <f t="shared" si="64"/>
        <v>0</v>
      </c>
      <c r="BE225" s="146">
        <f t="shared" si="65"/>
        <v>0</v>
      </c>
      <c r="CA225" s="177">
        <v>12</v>
      </c>
      <c r="CB225" s="177">
        <v>0</v>
      </c>
      <c r="CZ225" s="146">
        <v>0</v>
      </c>
    </row>
    <row r="226" spans="1:104" ht="22.5" x14ac:dyDescent="0.2">
      <c r="A226" s="171">
        <v>189</v>
      </c>
      <c r="B226" s="172" t="s">
        <v>481</v>
      </c>
      <c r="C226" s="173" t="s">
        <v>482</v>
      </c>
      <c r="D226" s="174" t="s">
        <v>85</v>
      </c>
      <c r="E226" s="175">
        <v>126</v>
      </c>
      <c r="F226" s="175">
        <v>0</v>
      </c>
      <c r="G226" s="176">
        <f t="shared" si="60"/>
        <v>0</v>
      </c>
      <c r="O226" s="170">
        <v>2</v>
      </c>
      <c r="AA226" s="146">
        <v>12</v>
      </c>
      <c r="AB226" s="146">
        <v>0</v>
      </c>
      <c r="AC226" s="146">
        <v>345</v>
      </c>
      <c r="AZ226" s="146">
        <v>2</v>
      </c>
      <c r="BA226" s="146">
        <f t="shared" si="61"/>
        <v>0</v>
      </c>
      <c r="BB226" s="146">
        <f t="shared" si="62"/>
        <v>0</v>
      </c>
      <c r="BC226" s="146">
        <f t="shared" si="63"/>
        <v>0</v>
      </c>
      <c r="BD226" s="146">
        <f t="shared" si="64"/>
        <v>0</v>
      </c>
      <c r="BE226" s="146">
        <f t="shared" si="65"/>
        <v>0</v>
      </c>
      <c r="CA226" s="177">
        <v>12</v>
      </c>
      <c r="CB226" s="177">
        <v>0</v>
      </c>
      <c r="CZ226" s="146">
        <v>0</v>
      </c>
    </row>
    <row r="227" spans="1:104" x14ac:dyDescent="0.2">
      <c r="A227" s="171">
        <v>190</v>
      </c>
      <c r="B227" s="172" t="s">
        <v>483</v>
      </c>
      <c r="C227" s="173" t="s">
        <v>484</v>
      </c>
      <c r="D227" s="174" t="s">
        <v>193</v>
      </c>
      <c r="E227" s="175">
        <v>230</v>
      </c>
      <c r="F227" s="175">
        <v>0</v>
      </c>
      <c r="G227" s="176">
        <f t="shared" si="60"/>
        <v>0</v>
      </c>
      <c r="O227" s="170">
        <v>2</v>
      </c>
      <c r="AA227" s="146">
        <v>3</v>
      </c>
      <c r="AB227" s="146">
        <v>7</v>
      </c>
      <c r="AC227" s="146">
        <v>28375327</v>
      </c>
      <c r="AZ227" s="146">
        <v>2</v>
      </c>
      <c r="BA227" s="146">
        <f t="shared" si="61"/>
        <v>0</v>
      </c>
      <c r="BB227" s="146">
        <f t="shared" si="62"/>
        <v>0</v>
      </c>
      <c r="BC227" s="146">
        <f t="shared" si="63"/>
        <v>0</v>
      </c>
      <c r="BD227" s="146">
        <f t="shared" si="64"/>
        <v>0</v>
      </c>
      <c r="BE227" s="146">
        <f t="shared" si="65"/>
        <v>0</v>
      </c>
      <c r="CA227" s="177">
        <v>3</v>
      </c>
      <c r="CB227" s="177">
        <v>7</v>
      </c>
      <c r="CZ227" s="146">
        <v>0</v>
      </c>
    </row>
    <row r="228" spans="1:104" x14ac:dyDescent="0.2">
      <c r="A228" s="171">
        <v>191</v>
      </c>
      <c r="B228" s="172" t="s">
        <v>485</v>
      </c>
      <c r="C228" s="173" t="s">
        <v>486</v>
      </c>
      <c r="D228" s="174" t="s">
        <v>155</v>
      </c>
      <c r="E228" s="175">
        <v>0.29429190400000199</v>
      </c>
      <c r="F228" s="175">
        <v>0</v>
      </c>
      <c r="G228" s="176">
        <f t="shared" si="60"/>
        <v>0</v>
      </c>
      <c r="O228" s="170">
        <v>2</v>
      </c>
      <c r="AA228" s="146">
        <v>7</v>
      </c>
      <c r="AB228" s="146">
        <v>1001</v>
      </c>
      <c r="AC228" s="146">
        <v>5</v>
      </c>
      <c r="AZ228" s="146">
        <v>2</v>
      </c>
      <c r="BA228" s="146">
        <f t="shared" si="61"/>
        <v>0</v>
      </c>
      <c r="BB228" s="146">
        <f t="shared" si="62"/>
        <v>0</v>
      </c>
      <c r="BC228" s="146">
        <f t="shared" si="63"/>
        <v>0</v>
      </c>
      <c r="BD228" s="146">
        <f t="shared" si="64"/>
        <v>0</v>
      </c>
      <c r="BE228" s="146">
        <f t="shared" si="65"/>
        <v>0</v>
      </c>
      <c r="CA228" s="177">
        <v>7</v>
      </c>
      <c r="CB228" s="177">
        <v>1001</v>
      </c>
      <c r="CZ228" s="146">
        <v>0</v>
      </c>
    </row>
    <row r="229" spans="1:104" x14ac:dyDescent="0.2">
      <c r="A229" s="178"/>
      <c r="B229" s="179" t="s">
        <v>73</v>
      </c>
      <c r="C229" s="180" t="str">
        <f>CONCATENATE(B217," ",C217)</f>
        <v>713 Izolace tepelné</v>
      </c>
      <c r="D229" s="181"/>
      <c r="E229" s="182"/>
      <c r="F229" s="183"/>
      <c r="G229" s="184">
        <f>SUM(G217:G228)</f>
        <v>0</v>
      </c>
      <c r="O229" s="170">
        <v>4</v>
      </c>
      <c r="BA229" s="185">
        <f>SUM(BA217:BA228)</f>
        <v>0</v>
      </c>
      <c r="BB229" s="185">
        <f>SUM(BB217:BB228)</f>
        <v>0</v>
      </c>
      <c r="BC229" s="185">
        <f>SUM(BC217:BC228)</f>
        <v>0</v>
      </c>
      <c r="BD229" s="185">
        <f>SUM(BD217:BD228)</f>
        <v>0</v>
      </c>
      <c r="BE229" s="185">
        <f>SUM(BE217:BE228)</f>
        <v>0</v>
      </c>
    </row>
    <row r="230" spans="1:104" x14ac:dyDescent="0.2">
      <c r="A230" s="163" t="s">
        <v>72</v>
      </c>
      <c r="B230" s="164" t="s">
        <v>487</v>
      </c>
      <c r="C230" s="165" t="s">
        <v>488</v>
      </c>
      <c r="D230" s="166"/>
      <c r="E230" s="167"/>
      <c r="F230" s="167"/>
      <c r="G230" s="168"/>
      <c r="H230" s="169"/>
      <c r="I230" s="169"/>
      <c r="O230" s="170">
        <v>1</v>
      </c>
    </row>
    <row r="231" spans="1:104" ht="22.5" x14ac:dyDescent="0.2">
      <c r="A231" s="171">
        <v>192</v>
      </c>
      <c r="B231" s="172" t="s">
        <v>489</v>
      </c>
      <c r="C231" s="173" t="s">
        <v>490</v>
      </c>
      <c r="D231" s="174" t="s">
        <v>85</v>
      </c>
      <c r="E231" s="175">
        <v>11.94</v>
      </c>
      <c r="F231" s="175">
        <v>0</v>
      </c>
      <c r="G231" s="176">
        <f t="shared" ref="G231:G258" si="66">E231*F231</f>
        <v>0</v>
      </c>
      <c r="O231" s="170">
        <v>2</v>
      </c>
      <c r="AA231" s="146">
        <v>1</v>
      </c>
      <c r="AB231" s="146">
        <v>7</v>
      </c>
      <c r="AC231" s="146">
        <v>7</v>
      </c>
      <c r="AZ231" s="146">
        <v>2</v>
      </c>
      <c r="BA231" s="146">
        <f t="shared" ref="BA231:BA258" si="67">IF(AZ231=1,G231,0)</f>
        <v>0</v>
      </c>
      <c r="BB231" s="146">
        <f t="shared" ref="BB231:BB258" si="68">IF(AZ231=2,G231,0)</f>
        <v>0</v>
      </c>
      <c r="BC231" s="146">
        <f t="shared" ref="BC231:BC258" si="69">IF(AZ231=3,G231,0)</f>
        <v>0</v>
      </c>
      <c r="BD231" s="146">
        <f t="shared" ref="BD231:BD258" si="70">IF(AZ231=4,G231,0)</f>
        <v>0</v>
      </c>
      <c r="BE231" s="146">
        <f t="shared" ref="BE231:BE258" si="71">IF(AZ231=5,G231,0)</f>
        <v>0</v>
      </c>
      <c r="CA231" s="177">
        <v>1</v>
      </c>
      <c r="CB231" s="177">
        <v>7</v>
      </c>
      <c r="CZ231" s="146">
        <v>1.89999999999912E-4</v>
      </c>
    </row>
    <row r="232" spans="1:104" x14ac:dyDescent="0.2">
      <c r="A232" s="171">
        <v>193</v>
      </c>
      <c r="B232" s="172" t="s">
        <v>491</v>
      </c>
      <c r="C232" s="173" t="s">
        <v>492</v>
      </c>
      <c r="D232" s="174" t="s">
        <v>193</v>
      </c>
      <c r="E232" s="175">
        <v>18.63</v>
      </c>
      <c r="F232" s="175">
        <v>0</v>
      </c>
      <c r="G232" s="176">
        <f t="shared" si="66"/>
        <v>0</v>
      </c>
      <c r="O232" s="170">
        <v>2</v>
      </c>
      <c r="AA232" s="146">
        <v>1</v>
      </c>
      <c r="AB232" s="146">
        <v>7</v>
      </c>
      <c r="AC232" s="146">
        <v>7</v>
      </c>
      <c r="AZ232" s="146">
        <v>2</v>
      </c>
      <c r="BA232" s="146">
        <f t="shared" si="67"/>
        <v>0</v>
      </c>
      <c r="BB232" s="146">
        <f t="shared" si="68"/>
        <v>0</v>
      </c>
      <c r="BC232" s="146">
        <f t="shared" si="69"/>
        <v>0</v>
      </c>
      <c r="BD232" s="146">
        <f t="shared" si="70"/>
        <v>0</v>
      </c>
      <c r="BE232" s="146">
        <f t="shared" si="71"/>
        <v>0</v>
      </c>
      <c r="CA232" s="177">
        <v>1</v>
      </c>
      <c r="CB232" s="177">
        <v>7</v>
      </c>
      <c r="CZ232" s="146">
        <v>0</v>
      </c>
    </row>
    <row r="233" spans="1:104" x14ac:dyDescent="0.2">
      <c r="A233" s="171">
        <v>194</v>
      </c>
      <c r="B233" s="172" t="s">
        <v>493</v>
      </c>
      <c r="C233" s="173" t="s">
        <v>494</v>
      </c>
      <c r="D233" s="174" t="s">
        <v>193</v>
      </c>
      <c r="E233" s="175">
        <v>3.3</v>
      </c>
      <c r="F233" s="175">
        <v>0</v>
      </c>
      <c r="G233" s="176">
        <f t="shared" si="66"/>
        <v>0</v>
      </c>
      <c r="O233" s="170">
        <v>2</v>
      </c>
      <c r="AA233" s="146">
        <v>1</v>
      </c>
      <c r="AB233" s="146">
        <v>7</v>
      </c>
      <c r="AC233" s="146">
        <v>7</v>
      </c>
      <c r="AZ233" s="146">
        <v>2</v>
      </c>
      <c r="BA233" s="146">
        <f t="shared" si="67"/>
        <v>0</v>
      </c>
      <c r="BB233" s="146">
        <f t="shared" si="68"/>
        <v>0</v>
      </c>
      <c r="BC233" s="146">
        <f t="shared" si="69"/>
        <v>0</v>
      </c>
      <c r="BD233" s="146">
        <f t="shared" si="70"/>
        <v>0</v>
      </c>
      <c r="BE233" s="146">
        <f t="shared" si="71"/>
        <v>0</v>
      </c>
      <c r="CA233" s="177">
        <v>1</v>
      </c>
      <c r="CB233" s="177">
        <v>7</v>
      </c>
      <c r="CZ233" s="146">
        <v>1.7000000000000299E-4</v>
      </c>
    </row>
    <row r="234" spans="1:104" x14ac:dyDescent="0.2">
      <c r="A234" s="171">
        <v>195</v>
      </c>
      <c r="B234" s="172" t="s">
        <v>495</v>
      </c>
      <c r="C234" s="173" t="s">
        <v>496</v>
      </c>
      <c r="D234" s="174" t="s">
        <v>193</v>
      </c>
      <c r="E234" s="175">
        <v>23.13</v>
      </c>
      <c r="F234" s="175">
        <v>0</v>
      </c>
      <c r="G234" s="176">
        <f t="shared" si="66"/>
        <v>0</v>
      </c>
      <c r="O234" s="170">
        <v>2</v>
      </c>
      <c r="AA234" s="146">
        <v>1</v>
      </c>
      <c r="AB234" s="146">
        <v>7</v>
      </c>
      <c r="AC234" s="146">
        <v>7</v>
      </c>
      <c r="AZ234" s="146">
        <v>2</v>
      </c>
      <c r="BA234" s="146">
        <f t="shared" si="67"/>
        <v>0</v>
      </c>
      <c r="BB234" s="146">
        <f t="shared" si="68"/>
        <v>0</v>
      </c>
      <c r="BC234" s="146">
        <f t="shared" si="69"/>
        <v>0</v>
      </c>
      <c r="BD234" s="146">
        <f t="shared" si="70"/>
        <v>0</v>
      </c>
      <c r="BE234" s="146">
        <f t="shared" si="71"/>
        <v>0</v>
      </c>
      <c r="CA234" s="177">
        <v>1</v>
      </c>
      <c r="CB234" s="177">
        <v>7</v>
      </c>
      <c r="CZ234" s="146">
        <v>1.46699999999953E-2</v>
      </c>
    </row>
    <row r="235" spans="1:104" x14ac:dyDescent="0.2">
      <c r="A235" s="171">
        <v>196</v>
      </c>
      <c r="B235" s="172" t="s">
        <v>497</v>
      </c>
      <c r="C235" s="173" t="s">
        <v>498</v>
      </c>
      <c r="D235" s="174" t="s">
        <v>193</v>
      </c>
      <c r="E235" s="175">
        <v>3.3</v>
      </c>
      <c r="F235" s="175">
        <v>0</v>
      </c>
      <c r="G235" s="176">
        <f t="shared" si="66"/>
        <v>0</v>
      </c>
      <c r="O235" s="170">
        <v>2</v>
      </c>
      <c r="AA235" s="146">
        <v>1</v>
      </c>
      <c r="AB235" s="146">
        <v>7</v>
      </c>
      <c r="AC235" s="146">
        <v>7</v>
      </c>
      <c r="AZ235" s="146">
        <v>2</v>
      </c>
      <c r="BA235" s="146">
        <f t="shared" si="67"/>
        <v>0</v>
      </c>
      <c r="BB235" s="146">
        <f t="shared" si="68"/>
        <v>0</v>
      </c>
      <c r="BC235" s="146">
        <f t="shared" si="69"/>
        <v>0</v>
      </c>
      <c r="BD235" s="146">
        <f t="shared" si="70"/>
        <v>0</v>
      </c>
      <c r="BE235" s="146">
        <f t="shared" si="71"/>
        <v>0</v>
      </c>
      <c r="CA235" s="177">
        <v>1</v>
      </c>
      <c r="CB235" s="177">
        <v>7</v>
      </c>
      <c r="CZ235" s="146">
        <v>1.6019999999997502E-2</v>
      </c>
    </row>
    <row r="236" spans="1:104" x14ac:dyDescent="0.2">
      <c r="A236" s="171">
        <v>197</v>
      </c>
      <c r="B236" s="172" t="s">
        <v>499</v>
      </c>
      <c r="C236" s="173" t="s">
        <v>500</v>
      </c>
      <c r="D236" s="174" t="s">
        <v>85</v>
      </c>
      <c r="E236" s="175">
        <v>267.3</v>
      </c>
      <c r="F236" s="175">
        <v>0</v>
      </c>
      <c r="G236" s="176">
        <f t="shared" si="66"/>
        <v>0</v>
      </c>
      <c r="O236" s="170">
        <v>2</v>
      </c>
      <c r="AA236" s="146">
        <v>1</v>
      </c>
      <c r="AB236" s="146">
        <v>7</v>
      </c>
      <c r="AC236" s="146">
        <v>7</v>
      </c>
      <c r="AZ236" s="146">
        <v>2</v>
      </c>
      <c r="BA236" s="146">
        <f t="shared" si="67"/>
        <v>0</v>
      </c>
      <c r="BB236" s="146">
        <f t="shared" si="68"/>
        <v>0</v>
      </c>
      <c r="BC236" s="146">
        <f t="shared" si="69"/>
        <v>0</v>
      </c>
      <c r="BD236" s="146">
        <f t="shared" si="70"/>
        <v>0</v>
      </c>
      <c r="BE236" s="146">
        <f t="shared" si="71"/>
        <v>0</v>
      </c>
      <c r="CA236" s="177">
        <v>1</v>
      </c>
      <c r="CB236" s="177">
        <v>7</v>
      </c>
      <c r="CZ236" s="146">
        <v>0</v>
      </c>
    </row>
    <row r="237" spans="1:104" ht="22.5" x14ac:dyDescent="0.2">
      <c r="A237" s="171">
        <v>198</v>
      </c>
      <c r="B237" s="172" t="s">
        <v>501</v>
      </c>
      <c r="C237" s="173" t="s">
        <v>502</v>
      </c>
      <c r="D237" s="174" t="s">
        <v>85</v>
      </c>
      <c r="E237" s="175">
        <v>323.55</v>
      </c>
      <c r="F237" s="175">
        <v>0</v>
      </c>
      <c r="G237" s="176">
        <f t="shared" si="66"/>
        <v>0</v>
      </c>
      <c r="O237" s="170">
        <v>2</v>
      </c>
      <c r="AA237" s="146">
        <v>1</v>
      </c>
      <c r="AB237" s="146">
        <v>7</v>
      </c>
      <c r="AC237" s="146">
        <v>7</v>
      </c>
      <c r="AZ237" s="146">
        <v>2</v>
      </c>
      <c r="BA237" s="146">
        <f t="shared" si="67"/>
        <v>0</v>
      </c>
      <c r="BB237" s="146">
        <f t="shared" si="68"/>
        <v>0</v>
      </c>
      <c r="BC237" s="146">
        <f t="shared" si="69"/>
        <v>0</v>
      </c>
      <c r="BD237" s="146">
        <f t="shared" si="70"/>
        <v>0</v>
      </c>
      <c r="BE237" s="146">
        <f t="shared" si="71"/>
        <v>0</v>
      </c>
      <c r="CA237" s="177">
        <v>1</v>
      </c>
      <c r="CB237" s="177">
        <v>7</v>
      </c>
      <c r="CZ237" s="146">
        <v>6.5999999999988299E-3</v>
      </c>
    </row>
    <row r="238" spans="1:104" ht="22.5" x14ac:dyDescent="0.2">
      <c r="A238" s="171">
        <v>199</v>
      </c>
      <c r="B238" s="172" t="s">
        <v>503</v>
      </c>
      <c r="C238" s="173" t="s">
        <v>504</v>
      </c>
      <c r="D238" s="174" t="s">
        <v>85</v>
      </c>
      <c r="E238" s="175">
        <v>267.3</v>
      </c>
      <c r="F238" s="175">
        <v>0</v>
      </c>
      <c r="G238" s="176">
        <f t="shared" si="66"/>
        <v>0</v>
      </c>
      <c r="O238" s="170">
        <v>2</v>
      </c>
      <c r="AA238" s="146">
        <v>1</v>
      </c>
      <c r="AB238" s="146">
        <v>7</v>
      </c>
      <c r="AC238" s="146">
        <v>7</v>
      </c>
      <c r="AZ238" s="146">
        <v>2</v>
      </c>
      <c r="BA238" s="146">
        <f t="shared" si="67"/>
        <v>0</v>
      </c>
      <c r="BB238" s="146">
        <f t="shared" si="68"/>
        <v>0</v>
      </c>
      <c r="BC238" s="146">
        <f t="shared" si="69"/>
        <v>0</v>
      </c>
      <c r="BD238" s="146">
        <f t="shared" si="70"/>
        <v>0</v>
      </c>
      <c r="BE238" s="146">
        <f t="shared" si="71"/>
        <v>0</v>
      </c>
      <c r="CA238" s="177">
        <v>1</v>
      </c>
      <c r="CB238" s="177">
        <v>7</v>
      </c>
      <c r="CZ238" s="146">
        <v>1.50999999999968E-3</v>
      </c>
    </row>
    <row r="239" spans="1:104" x14ac:dyDescent="0.2">
      <c r="A239" s="171">
        <v>200</v>
      </c>
      <c r="B239" s="172" t="s">
        <v>505</v>
      </c>
      <c r="C239" s="173" t="s">
        <v>506</v>
      </c>
      <c r="D239" s="174" t="s">
        <v>92</v>
      </c>
      <c r="E239" s="175">
        <v>2</v>
      </c>
      <c r="F239" s="175">
        <v>0</v>
      </c>
      <c r="G239" s="176">
        <f t="shared" si="66"/>
        <v>0</v>
      </c>
      <c r="O239" s="170">
        <v>2</v>
      </c>
      <c r="AA239" s="146">
        <v>1</v>
      </c>
      <c r="AB239" s="146">
        <v>7</v>
      </c>
      <c r="AC239" s="146">
        <v>7</v>
      </c>
      <c r="AZ239" s="146">
        <v>2</v>
      </c>
      <c r="BA239" s="146">
        <f t="shared" si="67"/>
        <v>0</v>
      </c>
      <c r="BB239" s="146">
        <f t="shared" si="68"/>
        <v>0</v>
      </c>
      <c r="BC239" s="146">
        <f t="shared" si="69"/>
        <v>0</v>
      </c>
      <c r="BD239" s="146">
        <f t="shared" si="70"/>
        <v>0</v>
      </c>
      <c r="BE239" s="146">
        <f t="shared" si="71"/>
        <v>0</v>
      </c>
      <c r="CA239" s="177">
        <v>1</v>
      </c>
      <c r="CB239" s="177">
        <v>7</v>
      </c>
      <c r="CZ239" s="146">
        <v>0</v>
      </c>
    </row>
    <row r="240" spans="1:104" x14ac:dyDescent="0.2">
      <c r="A240" s="171">
        <v>201</v>
      </c>
      <c r="B240" s="172" t="s">
        <v>507</v>
      </c>
      <c r="C240" s="173" t="s">
        <v>508</v>
      </c>
      <c r="D240" s="174" t="s">
        <v>92</v>
      </c>
      <c r="E240" s="175">
        <v>1</v>
      </c>
      <c r="F240" s="175">
        <v>0</v>
      </c>
      <c r="G240" s="176">
        <f t="shared" si="66"/>
        <v>0</v>
      </c>
      <c r="O240" s="170">
        <v>2</v>
      </c>
      <c r="AA240" s="146">
        <v>1</v>
      </c>
      <c r="AB240" s="146">
        <v>7</v>
      </c>
      <c r="AC240" s="146">
        <v>7</v>
      </c>
      <c r="AZ240" s="146">
        <v>2</v>
      </c>
      <c r="BA240" s="146">
        <f t="shared" si="67"/>
        <v>0</v>
      </c>
      <c r="BB240" s="146">
        <f t="shared" si="68"/>
        <v>0</v>
      </c>
      <c r="BC240" s="146">
        <f t="shared" si="69"/>
        <v>0</v>
      </c>
      <c r="BD240" s="146">
        <f t="shared" si="70"/>
        <v>0</v>
      </c>
      <c r="BE240" s="146">
        <f t="shared" si="71"/>
        <v>0</v>
      </c>
      <c r="CA240" s="177">
        <v>1</v>
      </c>
      <c r="CB240" s="177">
        <v>7</v>
      </c>
      <c r="CZ240" s="146">
        <v>0</v>
      </c>
    </row>
    <row r="241" spans="1:104" x14ac:dyDescent="0.2">
      <c r="A241" s="171">
        <v>202</v>
      </c>
      <c r="B241" s="172" t="s">
        <v>509</v>
      </c>
      <c r="C241" s="173" t="s">
        <v>510</v>
      </c>
      <c r="D241" s="174" t="s">
        <v>95</v>
      </c>
      <c r="E241" s="175">
        <v>5.1982999999999997</v>
      </c>
      <c r="F241" s="175">
        <v>0</v>
      </c>
      <c r="G241" s="176">
        <f t="shared" si="66"/>
        <v>0</v>
      </c>
      <c r="O241" s="170">
        <v>2</v>
      </c>
      <c r="AA241" s="146">
        <v>1</v>
      </c>
      <c r="AB241" s="146">
        <v>7</v>
      </c>
      <c r="AC241" s="146">
        <v>7</v>
      </c>
      <c r="AZ241" s="146">
        <v>2</v>
      </c>
      <c r="BA241" s="146">
        <f t="shared" si="67"/>
        <v>0</v>
      </c>
      <c r="BB241" s="146">
        <f t="shared" si="68"/>
        <v>0</v>
      </c>
      <c r="BC241" s="146">
        <f t="shared" si="69"/>
        <v>0</v>
      </c>
      <c r="BD241" s="146">
        <f t="shared" si="70"/>
        <v>0</v>
      </c>
      <c r="BE241" s="146">
        <f t="shared" si="71"/>
        <v>0</v>
      </c>
      <c r="CA241" s="177">
        <v>1</v>
      </c>
      <c r="CB241" s="177">
        <v>7</v>
      </c>
      <c r="CZ241" s="146">
        <v>2.3570000000006499E-2</v>
      </c>
    </row>
    <row r="242" spans="1:104" ht="22.5" x14ac:dyDescent="0.2">
      <c r="A242" s="171">
        <v>203</v>
      </c>
      <c r="B242" s="172" t="s">
        <v>511</v>
      </c>
      <c r="C242" s="173" t="s">
        <v>512</v>
      </c>
      <c r="D242" s="174" t="s">
        <v>85</v>
      </c>
      <c r="E242" s="175">
        <v>77.322199999999995</v>
      </c>
      <c r="F242" s="175">
        <v>0</v>
      </c>
      <c r="G242" s="176">
        <f t="shared" si="66"/>
        <v>0</v>
      </c>
      <c r="O242" s="170">
        <v>2</v>
      </c>
      <c r="AA242" s="146">
        <v>1</v>
      </c>
      <c r="AB242" s="146">
        <v>7</v>
      </c>
      <c r="AC242" s="146">
        <v>7</v>
      </c>
      <c r="AZ242" s="146">
        <v>2</v>
      </c>
      <c r="BA242" s="146">
        <f t="shared" si="67"/>
        <v>0</v>
      </c>
      <c r="BB242" s="146">
        <f t="shared" si="68"/>
        <v>0</v>
      </c>
      <c r="BC242" s="146">
        <f t="shared" si="69"/>
        <v>0</v>
      </c>
      <c r="BD242" s="146">
        <f t="shared" si="70"/>
        <v>0</v>
      </c>
      <c r="BE242" s="146">
        <f t="shared" si="71"/>
        <v>0</v>
      </c>
      <c r="CA242" s="177">
        <v>1</v>
      </c>
      <c r="CB242" s="177">
        <v>7</v>
      </c>
      <c r="CZ242" s="146">
        <v>1.2200000000007099E-2</v>
      </c>
    </row>
    <row r="243" spans="1:104" x14ac:dyDescent="0.2">
      <c r="A243" s="171">
        <v>204</v>
      </c>
      <c r="B243" s="172" t="s">
        <v>513</v>
      </c>
      <c r="C243" s="173" t="s">
        <v>514</v>
      </c>
      <c r="D243" s="174" t="s">
        <v>85</v>
      </c>
      <c r="E243" s="175">
        <v>162.86000000000001</v>
      </c>
      <c r="F243" s="175">
        <v>0</v>
      </c>
      <c r="G243" s="176">
        <f t="shared" si="66"/>
        <v>0</v>
      </c>
      <c r="O243" s="170">
        <v>2</v>
      </c>
      <c r="AA243" s="146">
        <v>1</v>
      </c>
      <c r="AB243" s="146">
        <v>7</v>
      </c>
      <c r="AC243" s="146">
        <v>7</v>
      </c>
      <c r="AZ243" s="146">
        <v>2</v>
      </c>
      <c r="BA243" s="146">
        <f t="shared" si="67"/>
        <v>0</v>
      </c>
      <c r="BB243" s="146">
        <f t="shared" si="68"/>
        <v>0</v>
      </c>
      <c r="BC243" s="146">
        <f t="shared" si="69"/>
        <v>0</v>
      </c>
      <c r="BD243" s="146">
        <f t="shared" si="70"/>
        <v>0</v>
      </c>
      <c r="BE243" s="146">
        <f t="shared" si="71"/>
        <v>0</v>
      </c>
      <c r="CA243" s="177">
        <v>1</v>
      </c>
      <c r="CB243" s="177">
        <v>7</v>
      </c>
      <c r="CZ243" s="146">
        <v>0</v>
      </c>
    </row>
    <row r="244" spans="1:104" x14ac:dyDescent="0.2">
      <c r="A244" s="171">
        <v>205</v>
      </c>
      <c r="B244" s="172" t="s">
        <v>515</v>
      </c>
      <c r="C244" s="173" t="s">
        <v>516</v>
      </c>
      <c r="D244" s="174" t="s">
        <v>85</v>
      </c>
      <c r="E244" s="175">
        <v>3</v>
      </c>
      <c r="F244" s="175">
        <v>0</v>
      </c>
      <c r="G244" s="176">
        <f t="shared" si="66"/>
        <v>0</v>
      </c>
      <c r="O244" s="170">
        <v>2</v>
      </c>
      <c r="AA244" s="146">
        <v>1</v>
      </c>
      <c r="AB244" s="146">
        <v>7</v>
      </c>
      <c r="AC244" s="146">
        <v>7</v>
      </c>
      <c r="AZ244" s="146">
        <v>2</v>
      </c>
      <c r="BA244" s="146">
        <f t="shared" si="67"/>
        <v>0</v>
      </c>
      <c r="BB244" s="146">
        <f t="shared" si="68"/>
        <v>0</v>
      </c>
      <c r="BC244" s="146">
        <f t="shared" si="69"/>
        <v>0</v>
      </c>
      <c r="BD244" s="146">
        <f t="shared" si="70"/>
        <v>0</v>
      </c>
      <c r="BE244" s="146">
        <f t="shared" si="71"/>
        <v>0</v>
      </c>
      <c r="CA244" s="177">
        <v>1</v>
      </c>
      <c r="CB244" s="177">
        <v>7</v>
      </c>
      <c r="CZ244" s="146">
        <v>0</v>
      </c>
    </row>
    <row r="245" spans="1:104" x14ac:dyDescent="0.2">
      <c r="A245" s="171">
        <v>206</v>
      </c>
      <c r="B245" s="172" t="s">
        <v>517</v>
      </c>
      <c r="C245" s="173" t="s">
        <v>518</v>
      </c>
      <c r="D245" s="174" t="s">
        <v>85</v>
      </c>
      <c r="E245" s="175">
        <v>45.21</v>
      </c>
      <c r="F245" s="175">
        <v>0</v>
      </c>
      <c r="G245" s="176">
        <f t="shared" si="66"/>
        <v>0</v>
      </c>
      <c r="O245" s="170">
        <v>2</v>
      </c>
      <c r="AA245" s="146">
        <v>1</v>
      </c>
      <c r="AB245" s="146">
        <v>7</v>
      </c>
      <c r="AC245" s="146">
        <v>7</v>
      </c>
      <c r="AZ245" s="146">
        <v>2</v>
      </c>
      <c r="BA245" s="146">
        <f t="shared" si="67"/>
        <v>0</v>
      </c>
      <c r="BB245" s="146">
        <f t="shared" si="68"/>
        <v>0</v>
      </c>
      <c r="BC245" s="146">
        <f t="shared" si="69"/>
        <v>0</v>
      </c>
      <c r="BD245" s="146">
        <f t="shared" si="70"/>
        <v>0</v>
      </c>
      <c r="BE245" s="146">
        <f t="shared" si="71"/>
        <v>0</v>
      </c>
      <c r="CA245" s="177">
        <v>1</v>
      </c>
      <c r="CB245" s="177">
        <v>7</v>
      </c>
      <c r="CZ245" s="146">
        <v>0</v>
      </c>
    </row>
    <row r="246" spans="1:104" x14ac:dyDescent="0.2">
      <c r="A246" s="171">
        <v>207</v>
      </c>
      <c r="B246" s="172" t="s">
        <v>519</v>
      </c>
      <c r="C246" s="173" t="s">
        <v>520</v>
      </c>
      <c r="D246" s="174" t="s">
        <v>193</v>
      </c>
      <c r="E246" s="175">
        <v>93.73</v>
      </c>
      <c r="F246" s="175">
        <v>0</v>
      </c>
      <c r="G246" s="176">
        <f t="shared" si="66"/>
        <v>0</v>
      </c>
      <c r="O246" s="170">
        <v>2</v>
      </c>
      <c r="AA246" s="146">
        <v>1</v>
      </c>
      <c r="AB246" s="146">
        <v>7</v>
      </c>
      <c r="AC246" s="146">
        <v>7</v>
      </c>
      <c r="AZ246" s="146">
        <v>2</v>
      </c>
      <c r="BA246" s="146">
        <f t="shared" si="67"/>
        <v>0</v>
      </c>
      <c r="BB246" s="146">
        <f t="shared" si="68"/>
        <v>0</v>
      </c>
      <c r="BC246" s="146">
        <f t="shared" si="69"/>
        <v>0</v>
      </c>
      <c r="BD246" s="146">
        <f t="shared" si="70"/>
        <v>0</v>
      </c>
      <c r="BE246" s="146">
        <f t="shared" si="71"/>
        <v>0</v>
      </c>
      <c r="CA246" s="177">
        <v>1</v>
      </c>
      <c r="CB246" s="177">
        <v>7</v>
      </c>
      <c r="CZ246" s="146">
        <v>1.7000000000000299E-4</v>
      </c>
    </row>
    <row r="247" spans="1:104" x14ac:dyDescent="0.2">
      <c r="A247" s="171">
        <v>208</v>
      </c>
      <c r="B247" s="172" t="s">
        <v>521</v>
      </c>
      <c r="C247" s="173" t="s">
        <v>522</v>
      </c>
      <c r="D247" s="174" t="s">
        <v>85</v>
      </c>
      <c r="E247" s="175">
        <v>57.735399999999998</v>
      </c>
      <c r="F247" s="175">
        <v>0</v>
      </c>
      <c r="G247" s="176">
        <f t="shared" si="66"/>
        <v>0</v>
      </c>
      <c r="O247" s="170">
        <v>2</v>
      </c>
      <c r="AA247" s="146">
        <v>1</v>
      </c>
      <c r="AB247" s="146">
        <v>7</v>
      </c>
      <c r="AC247" s="146">
        <v>7</v>
      </c>
      <c r="AZ247" s="146">
        <v>2</v>
      </c>
      <c r="BA247" s="146">
        <f t="shared" si="67"/>
        <v>0</v>
      </c>
      <c r="BB247" s="146">
        <f t="shared" si="68"/>
        <v>0</v>
      </c>
      <c r="BC247" s="146">
        <f t="shared" si="69"/>
        <v>0</v>
      </c>
      <c r="BD247" s="146">
        <f t="shared" si="70"/>
        <v>0</v>
      </c>
      <c r="BE247" s="146">
        <f t="shared" si="71"/>
        <v>0</v>
      </c>
      <c r="CA247" s="177">
        <v>1</v>
      </c>
      <c r="CB247" s="177">
        <v>7</v>
      </c>
      <c r="CZ247" s="146">
        <v>1.7000000000000299E-4</v>
      </c>
    </row>
    <row r="248" spans="1:104" ht="22.5" x14ac:dyDescent="0.2">
      <c r="A248" s="171">
        <v>209</v>
      </c>
      <c r="B248" s="172" t="s">
        <v>523</v>
      </c>
      <c r="C248" s="173" t="s">
        <v>524</v>
      </c>
      <c r="D248" s="174" t="s">
        <v>92</v>
      </c>
      <c r="E248" s="175">
        <v>1</v>
      </c>
      <c r="F248" s="175">
        <v>0</v>
      </c>
      <c r="G248" s="176">
        <f t="shared" si="66"/>
        <v>0</v>
      </c>
      <c r="O248" s="170">
        <v>2</v>
      </c>
      <c r="AA248" s="146">
        <v>12</v>
      </c>
      <c r="AB248" s="146">
        <v>0</v>
      </c>
      <c r="AC248" s="146">
        <v>366</v>
      </c>
      <c r="AZ248" s="146">
        <v>2</v>
      </c>
      <c r="BA248" s="146">
        <f t="shared" si="67"/>
        <v>0</v>
      </c>
      <c r="BB248" s="146">
        <f t="shared" si="68"/>
        <v>0</v>
      </c>
      <c r="BC248" s="146">
        <f t="shared" si="69"/>
        <v>0</v>
      </c>
      <c r="BD248" s="146">
        <f t="shared" si="70"/>
        <v>0</v>
      </c>
      <c r="BE248" s="146">
        <f t="shared" si="71"/>
        <v>0</v>
      </c>
      <c r="CA248" s="177">
        <v>12</v>
      </c>
      <c r="CB248" s="177">
        <v>0</v>
      </c>
      <c r="CZ248" s="146">
        <v>0</v>
      </c>
    </row>
    <row r="249" spans="1:104" x14ac:dyDescent="0.2">
      <c r="A249" s="171">
        <v>210</v>
      </c>
      <c r="B249" s="172" t="s">
        <v>525</v>
      </c>
      <c r="C249" s="173" t="s">
        <v>526</v>
      </c>
      <c r="D249" s="174" t="s">
        <v>95</v>
      </c>
      <c r="E249" s="175">
        <v>0.59299999999999997</v>
      </c>
      <c r="F249" s="175">
        <v>0</v>
      </c>
      <c r="G249" s="176">
        <f t="shared" si="66"/>
        <v>0</v>
      </c>
      <c r="O249" s="170">
        <v>2</v>
      </c>
      <c r="AA249" s="146">
        <v>3</v>
      </c>
      <c r="AB249" s="146">
        <v>7</v>
      </c>
      <c r="AC249" s="146">
        <v>60596002</v>
      </c>
      <c r="AZ249" s="146">
        <v>2</v>
      </c>
      <c r="BA249" s="146">
        <f t="shared" si="67"/>
        <v>0</v>
      </c>
      <c r="BB249" s="146">
        <f t="shared" si="68"/>
        <v>0</v>
      </c>
      <c r="BC249" s="146">
        <f t="shared" si="69"/>
        <v>0</v>
      </c>
      <c r="BD249" s="146">
        <f t="shared" si="70"/>
        <v>0</v>
      </c>
      <c r="BE249" s="146">
        <f t="shared" si="71"/>
        <v>0</v>
      </c>
      <c r="CA249" s="177">
        <v>3</v>
      </c>
      <c r="CB249" s="177">
        <v>7</v>
      </c>
      <c r="CZ249" s="146">
        <v>0.55000000000018201</v>
      </c>
    </row>
    <row r="250" spans="1:104" x14ac:dyDescent="0.2">
      <c r="A250" s="171">
        <v>211</v>
      </c>
      <c r="B250" s="172" t="s">
        <v>527</v>
      </c>
      <c r="C250" s="173" t="s">
        <v>528</v>
      </c>
      <c r="D250" s="174" t="s">
        <v>155</v>
      </c>
      <c r="E250" s="175">
        <v>4.3518195890001099</v>
      </c>
      <c r="F250" s="175">
        <v>0</v>
      </c>
      <c r="G250" s="176">
        <f t="shared" si="66"/>
        <v>0</v>
      </c>
      <c r="O250" s="170">
        <v>2</v>
      </c>
      <c r="AA250" s="146">
        <v>7</v>
      </c>
      <c r="AB250" s="146">
        <v>1001</v>
      </c>
      <c r="AC250" s="146">
        <v>5</v>
      </c>
      <c r="AZ250" s="146">
        <v>2</v>
      </c>
      <c r="BA250" s="146">
        <f t="shared" si="67"/>
        <v>0</v>
      </c>
      <c r="BB250" s="146">
        <f t="shared" si="68"/>
        <v>0</v>
      </c>
      <c r="BC250" s="146">
        <f t="shared" si="69"/>
        <v>0</v>
      </c>
      <c r="BD250" s="146">
        <f t="shared" si="70"/>
        <v>0</v>
      </c>
      <c r="BE250" s="146">
        <f t="shared" si="71"/>
        <v>0</v>
      </c>
      <c r="CA250" s="177">
        <v>7</v>
      </c>
      <c r="CB250" s="177">
        <v>1001</v>
      </c>
      <c r="CZ250" s="146">
        <v>0</v>
      </c>
    </row>
    <row r="251" spans="1:104" x14ac:dyDescent="0.2">
      <c r="A251" s="171">
        <v>212</v>
      </c>
      <c r="B251" s="172" t="s">
        <v>428</v>
      </c>
      <c r="C251" s="173" t="s">
        <v>429</v>
      </c>
      <c r="D251" s="174" t="s">
        <v>155</v>
      </c>
      <c r="E251" s="175">
        <v>13.279785600000601</v>
      </c>
      <c r="F251" s="175">
        <v>0</v>
      </c>
      <c r="G251" s="176">
        <f t="shared" si="66"/>
        <v>0</v>
      </c>
      <c r="O251" s="170">
        <v>2</v>
      </c>
      <c r="AA251" s="146">
        <v>8</v>
      </c>
      <c r="AB251" s="146">
        <v>0</v>
      </c>
      <c r="AC251" s="146">
        <v>3</v>
      </c>
      <c r="AZ251" s="146">
        <v>2</v>
      </c>
      <c r="BA251" s="146">
        <f t="shared" si="67"/>
        <v>0</v>
      </c>
      <c r="BB251" s="146">
        <f t="shared" si="68"/>
        <v>0</v>
      </c>
      <c r="BC251" s="146">
        <f t="shared" si="69"/>
        <v>0</v>
      </c>
      <c r="BD251" s="146">
        <f t="shared" si="70"/>
        <v>0</v>
      </c>
      <c r="BE251" s="146">
        <f t="shared" si="71"/>
        <v>0</v>
      </c>
      <c r="CA251" s="177">
        <v>8</v>
      </c>
      <c r="CB251" s="177">
        <v>0</v>
      </c>
      <c r="CZ251" s="146">
        <v>0</v>
      </c>
    </row>
    <row r="252" spans="1:104" x14ac:dyDescent="0.2">
      <c r="A252" s="171">
        <v>213</v>
      </c>
      <c r="B252" s="172" t="s">
        <v>460</v>
      </c>
      <c r="C252" s="173" t="s">
        <v>461</v>
      </c>
      <c r="D252" s="174" t="s">
        <v>155</v>
      </c>
      <c r="E252" s="175">
        <v>13.279785600000601</v>
      </c>
      <c r="F252" s="175">
        <v>0</v>
      </c>
      <c r="G252" s="176">
        <f t="shared" si="66"/>
        <v>0</v>
      </c>
      <c r="O252" s="170">
        <v>2</v>
      </c>
      <c r="AA252" s="146">
        <v>8</v>
      </c>
      <c r="AB252" s="146">
        <v>0</v>
      </c>
      <c r="AC252" s="146">
        <v>3</v>
      </c>
      <c r="AZ252" s="146">
        <v>2</v>
      </c>
      <c r="BA252" s="146">
        <f t="shared" si="67"/>
        <v>0</v>
      </c>
      <c r="BB252" s="146">
        <f t="shared" si="68"/>
        <v>0</v>
      </c>
      <c r="BC252" s="146">
        <f t="shared" si="69"/>
        <v>0</v>
      </c>
      <c r="BD252" s="146">
        <f t="shared" si="70"/>
        <v>0</v>
      </c>
      <c r="BE252" s="146">
        <f t="shared" si="71"/>
        <v>0</v>
      </c>
      <c r="CA252" s="177">
        <v>8</v>
      </c>
      <c r="CB252" s="177">
        <v>0</v>
      </c>
      <c r="CZ252" s="146">
        <v>0</v>
      </c>
    </row>
    <row r="253" spans="1:104" x14ac:dyDescent="0.2">
      <c r="A253" s="171">
        <v>214</v>
      </c>
      <c r="B253" s="172" t="s">
        <v>430</v>
      </c>
      <c r="C253" s="173" t="s">
        <v>431</v>
      </c>
      <c r="D253" s="174" t="s">
        <v>155</v>
      </c>
      <c r="E253" s="175">
        <v>13.279785600000601</v>
      </c>
      <c r="F253" s="175">
        <v>0</v>
      </c>
      <c r="G253" s="176">
        <f t="shared" si="66"/>
        <v>0</v>
      </c>
      <c r="O253" s="170">
        <v>2</v>
      </c>
      <c r="AA253" s="146">
        <v>8</v>
      </c>
      <c r="AB253" s="146">
        <v>0</v>
      </c>
      <c r="AC253" s="146">
        <v>3</v>
      </c>
      <c r="AZ253" s="146">
        <v>2</v>
      </c>
      <c r="BA253" s="146">
        <f t="shared" si="67"/>
        <v>0</v>
      </c>
      <c r="BB253" s="146">
        <f t="shared" si="68"/>
        <v>0</v>
      </c>
      <c r="BC253" s="146">
        <f t="shared" si="69"/>
        <v>0</v>
      </c>
      <c r="BD253" s="146">
        <f t="shared" si="70"/>
        <v>0</v>
      </c>
      <c r="BE253" s="146">
        <f t="shared" si="71"/>
        <v>0</v>
      </c>
      <c r="CA253" s="177">
        <v>8</v>
      </c>
      <c r="CB253" s="177">
        <v>0</v>
      </c>
      <c r="CZ253" s="146">
        <v>0</v>
      </c>
    </row>
    <row r="254" spans="1:104" x14ac:dyDescent="0.2">
      <c r="A254" s="171">
        <v>215</v>
      </c>
      <c r="B254" s="172" t="s">
        <v>432</v>
      </c>
      <c r="C254" s="173" t="s">
        <v>433</v>
      </c>
      <c r="D254" s="174" t="s">
        <v>155</v>
      </c>
      <c r="E254" s="175">
        <v>13.279785600000601</v>
      </c>
      <c r="F254" s="175">
        <v>0</v>
      </c>
      <c r="G254" s="176">
        <f t="shared" si="66"/>
        <v>0</v>
      </c>
      <c r="O254" s="170">
        <v>2</v>
      </c>
      <c r="AA254" s="146">
        <v>8</v>
      </c>
      <c r="AB254" s="146">
        <v>0</v>
      </c>
      <c r="AC254" s="146">
        <v>3</v>
      </c>
      <c r="AZ254" s="146">
        <v>2</v>
      </c>
      <c r="BA254" s="146">
        <f t="shared" si="67"/>
        <v>0</v>
      </c>
      <c r="BB254" s="146">
        <f t="shared" si="68"/>
        <v>0</v>
      </c>
      <c r="BC254" s="146">
        <f t="shared" si="69"/>
        <v>0</v>
      </c>
      <c r="BD254" s="146">
        <f t="shared" si="70"/>
        <v>0</v>
      </c>
      <c r="BE254" s="146">
        <f t="shared" si="71"/>
        <v>0</v>
      </c>
      <c r="CA254" s="177">
        <v>8</v>
      </c>
      <c r="CB254" s="177">
        <v>0</v>
      </c>
      <c r="CZ254" s="146">
        <v>0</v>
      </c>
    </row>
    <row r="255" spans="1:104" x14ac:dyDescent="0.2">
      <c r="A255" s="171">
        <v>216</v>
      </c>
      <c r="B255" s="172" t="s">
        <v>434</v>
      </c>
      <c r="C255" s="173" t="s">
        <v>435</v>
      </c>
      <c r="D255" s="174" t="s">
        <v>155</v>
      </c>
      <c r="E255" s="175">
        <v>13.279785600000601</v>
      </c>
      <c r="F255" s="175">
        <v>0</v>
      </c>
      <c r="G255" s="176">
        <f t="shared" si="66"/>
        <v>0</v>
      </c>
      <c r="O255" s="170">
        <v>2</v>
      </c>
      <c r="AA255" s="146">
        <v>8</v>
      </c>
      <c r="AB255" s="146">
        <v>0</v>
      </c>
      <c r="AC255" s="146">
        <v>3</v>
      </c>
      <c r="AZ255" s="146">
        <v>2</v>
      </c>
      <c r="BA255" s="146">
        <f t="shared" si="67"/>
        <v>0</v>
      </c>
      <c r="BB255" s="146">
        <f t="shared" si="68"/>
        <v>0</v>
      </c>
      <c r="BC255" s="146">
        <f t="shared" si="69"/>
        <v>0</v>
      </c>
      <c r="BD255" s="146">
        <f t="shared" si="70"/>
        <v>0</v>
      </c>
      <c r="BE255" s="146">
        <f t="shared" si="71"/>
        <v>0</v>
      </c>
      <c r="CA255" s="177">
        <v>8</v>
      </c>
      <c r="CB255" s="177">
        <v>0</v>
      </c>
      <c r="CZ255" s="146">
        <v>0</v>
      </c>
    </row>
    <row r="256" spans="1:104" x14ac:dyDescent="0.2">
      <c r="A256" s="171">
        <v>217</v>
      </c>
      <c r="B256" s="172" t="s">
        <v>436</v>
      </c>
      <c r="C256" s="173" t="s">
        <v>437</v>
      </c>
      <c r="D256" s="174" t="s">
        <v>155</v>
      </c>
      <c r="E256" s="175">
        <v>39.839356800001703</v>
      </c>
      <c r="F256" s="175">
        <v>0</v>
      </c>
      <c r="G256" s="176">
        <f t="shared" si="66"/>
        <v>0</v>
      </c>
      <c r="O256" s="170">
        <v>2</v>
      </c>
      <c r="AA256" s="146">
        <v>8</v>
      </c>
      <c r="AB256" s="146">
        <v>0</v>
      </c>
      <c r="AC256" s="146">
        <v>3</v>
      </c>
      <c r="AZ256" s="146">
        <v>2</v>
      </c>
      <c r="BA256" s="146">
        <f t="shared" si="67"/>
        <v>0</v>
      </c>
      <c r="BB256" s="146">
        <f t="shared" si="68"/>
        <v>0</v>
      </c>
      <c r="BC256" s="146">
        <f t="shared" si="69"/>
        <v>0</v>
      </c>
      <c r="BD256" s="146">
        <f t="shared" si="70"/>
        <v>0</v>
      </c>
      <c r="BE256" s="146">
        <f t="shared" si="71"/>
        <v>0</v>
      </c>
      <c r="CA256" s="177">
        <v>8</v>
      </c>
      <c r="CB256" s="177">
        <v>0</v>
      </c>
      <c r="CZ256" s="146">
        <v>0</v>
      </c>
    </row>
    <row r="257" spans="1:104" x14ac:dyDescent="0.2">
      <c r="A257" s="171">
        <v>218</v>
      </c>
      <c r="B257" s="172" t="s">
        <v>438</v>
      </c>
      <c r="C257" s="173" t="s">
        <v>439</v>
      </c>
      <c r="D257" s="174" t="s">
        <v>155</v>
      </c>
      <c r="E257" s="175">
        <v>13.279785600000601</v>
      </c>
      <c r="F257" s="175">
        <v>0</v>
      </c>
      <c r="G257" s="176">
        <f t="shared" si="66"/>
        <v>0</v>
      </c>
      <c r="O257" s="170">
        <v>2</v>
      </c>
      <c r="AA257" s="146">
        <v>8</v>
      </c>
      <c r="AB257" s="146">
        <v>0</v>
      </c>
      <c r="AC257" s="146">
        <v>3</v>
      </c>
      <c r="AZ257" s="146">
        <v>2</v>
      </c>
      <c r="BA257" s="146">
        <f t="shared" si="67"/>
        <v>0</v>
      </c>
      <c r="BB257" s="146">
        <f t="shared" si="68"/>
        <v>0</v>
      </c>
      <c r="BC257" s="146">
        <f t="shared" si="69"/>
        <v>0</v>
      </c>
      <c r="BD257" s="146">
        <f t="shared" si="70"/>
        <v>0</v>
      </c>
      <c r="BE257" s="146">
        <f t="shared" si="71"/>
        <v>0</v>
      </c>
      <c r="CA257" s="177">
        <v>8</v>
      </c>
      <c r="CB257" s="177">
        <v>0</v>
      </c>
      <c r="CZ257" s="146">
        <v>0</v>
      </c>
    </row>
    <row r="258" spans="1:104" x14ac:dyDescent="0.2">
      <c r="A258" s="171">
        <v>219</v>
      </c>
      <c r="B258" s="172" t="s">
        <v>529</v>
      </c>
      <c r="C258" s="173" t="s">
        <v>530</v>
      </c>
      <c r="D258" s="174" t="s">
        <v>155</v>
      </c>
      <c r="E258" s="175">
        <v>13.279785600000601</v>
      </c>
      <c r="F258" s="175">
        <v>0</v>
      </c>
      <c r="G258" s="176">
        <f t="shared" si="66"/>
        <v>0</v>
      </c>
      <c r="O258" s="170">
        <v>2</v>
      </c>
      <c r="AA258" s="146">
        <v>8</v>
      </c>
      <c r="AB258" s="146">
        <v>1</v>
      </c>
      <c r="AC258" s="146">
        <v>3</v>
      </c>
      <c r="AZ258" s="146">
        <v>2</v>
      </c>
      <c r="BA258" s="146">
        <f t="shared" si="67"/>
        <v>0</v>
      </c>
      <c r="BB258" s="146">
        <f t="shared" si="68"/>
        <v>0</v>
      </c>
      <c r="BC258" s="146">
        <f t="shared" si="69"/>
        <v>0</v>
      </c>
      <c r="BD258" s="146">
        <f t="shared" si="70"/>
        <v>0</v>
      </c>
      <c r="BE258" s="146">
        <f t="shared" si="71"/>
        <v>0</v>
      </c>
      <c r="CA258" s="177">
        <v>8</v>
      </c>
      <c r="CB258" s="177">
        <v>1</v>
      </c>
      <c r="CZ258" s="146">
        <v>0</v>
      </c>
    </row>
    <row r="259" spans="1:104" x14ac:dyDescent="0.2">
      <c r="A259" s="178"/>
      <c r="B259" s="179" t="s">
        <v>73</v>
      </c>
      <c r="C259" s="180" t="str">
        <f>CONCATENATE(B230," ",C230)</f>
        <v>762 Konstrukce tesařské</v>
      </c>
      <c r="D259" s="181"/>
      <c r="E259" s="182"/>
      <c r="F259" s="183"/>
      <c r="G259" s="184">
        <f>SUM(G230:G258)</f>
        <v>0</v>
      </c>
      <c r="O259" s="170">
        <v>4</v>
      </c>
      <c r="BA259" s="185">
        <f>SUM(BA230:BA258)</f>
        <v>0</v>
      </c>
      <c r="BB259" s="185">
        <f>SUM(BB230:BB258)</f>
        <v>0</v>
      </c>
      <c r="BC259" s="185">
        <f>SUM(BC230:BC258)</f>
        <v>0</v>
      </c>
      <c r="BD259" s="185">
        <f>SUM(BD230:BD258)</f>
        <v>0</v>
      </c>
      <c r="BE259" s="185">
        <f>SUM(BE230:BE258)</f>
        <v>0</v>
      </c>
    </row>
    <row r="260" spans="1:104" x14ac:dyDescent="0.2">
      <c r="A260" s="163" t="s">
        <v>72</v>
      </c>
      <c r="B260" s="164" t="s">
        <v>531</v>
      </c>
      <c r="C260" s="165" t="s">
        <v>532</v>
      </c>
      <c r="D260" s="166"/>
      <c r="E260" s="167"/>
      <c r="F260" s="167"/>
      <c r="G260" s="168"/>
      <c r="H260" s="169"/>
      <c r="I260" s="169"/>
      <c r="O260" s="170">
        <v>1</v>
      </c>
    </row>
    <row r="261" spans="1:104" ht="22.5" x14ac:dyDescent="0.2">
      <c r="A261" s="171">
        <v>220</v>
      </c>
      <c r="B261" s="172" t="s">
        <v>533</v>
      </c>
      <c r="C261" s="173" t="s">
        <v>534</v>
      </c>
      <c r="D261" s="174" t="s">
        <v>193</v>
      </c>
      <c r="E261" s="175">
        <v>62.1</v>
      </c>
      <c r="F261" s="175">
        <v>0</v>
      </c>
      <c r="G261" s="176">
        <f t="shared" ref="G261:G284" si="72">E261*F261</f>
        <v>0</v>
      </c>
      <c r="O261" s="170">
        <v>2</v>
      </c>
      <c r="AA261" s="146">
        <v>1</v>
      </c>
      <c r="AB261" s="146">
        <v>7</v>
      </c>
      <c r="AC261" s="146">
        <v>7</v>
      </c>
      <c r="AZ261" s="146">
        <v>2</v>
      </c>
      <c r="BA261" s="146">
        <f t="shared" ref="BA261:BA284" si="73">IF(AZ261=1,G261,0)</f>
        <v>0</v>
      </c>
      <c r="BB261" s="146">
        <f t="shared" ref="BB261:BB284" si="74">IF(AZ261=2,G261,0)</f>
        <v>0</v>
      </c>
      <c r="BC261" s="146">
        <f t="shared" ref="BC261:BC284" si="75">IF(AZ261=3,G261,0)</f>
        <v>0</v>
      </c>
      <c r="BD261" s="146">
        <f t="shared" ref="BD261:BD284" si="76">IF(AZ261=4,G261,0)</f>
        <v>0</v>
      </c>
      <c r="BE261" s="146">
        <f t="shared" ref="BE261:BE284" si="77">IF(AZ261=5,G261,0)</f>
        <v>0</v>
      </c>
      <c r="CA261" s="177">
        <v>1</v>
      </c>
      <c r="CB261" s="177">
        <v>7</v>
      </c>
      <c r="CZ261" s="146">
        <v>1.7899999999997399E-3</v>
      </c>
    </row>
    <row r="262" spans="1:104" x14ac:dyDescent="0.2">
      <c r="A262" s="171">
        <v>221</v>
      </c>
      <c r="B262" s="172" t="s">
        <v>535</v>
      </c>
      <c r="C262" s="173" t="s">
        <v>536</v>
      </c>
      <c r="D262" s="174" t="s">
        <v>193</v>
      </c>
      <c r="E262" s="175">
        <v>62.1</v>
      </c>
      <c r="F262" s="175">
        <v>0</v>
      </c>
      <c r="G262" s="176">
        <f t="shared" si="72"/>
        <v>0</v>
      </c>
      <c r="O262" s="170">
        <v>2</v>
      </c>
      <c r="AA262" s="146">
        <v>1</v>
      </c>
      <c r="AB262" s="146">
        <v>0</v>
      </c>
      <c r="AC262" s="146">
        <v>0</v>
      </c>
      <c r="AZ262" s="146">
        <v>2</v>
      </c>
      <c r="BA262" s="146">
        <f t="shared" si="73"/>
        <v>0</v>
      </c>
      <c r="BB262" s="146">
        <f t="shared" si="74"/>
        <v>0</v>
      </c>
      <c r="BC262" s="146">
        <f t="shared" si="75"/>
        <v>0</v>
      </c>
      <c r="BD262" s="146">
        <f t="shared" si="76"/>
        <v>0</v>
      </c>
      <c r="BE262" s="146">
        <f t="shared" si="77"/>
        <v>0</v>
      </c>
      <c r="CA262" s="177">
        <v>1</v>
      </c>
      <c r="CB262" s="177">
        <v>0</v>
      </c>
      <c r="CZ262" s="146">
        <v>0</v>
      </c>
    </row>
    <row r="263" spans="1:104" x14ac:dyDescent="0.2">
      <c r="A263" s="171">
        <v>222</v>
      </c>
      <c r="B263" s="172" t="s">
        <v>537</v>
      </c>
      <c r="C263" s="173" t="s">
        <v>538</v>
      </c>
      <c r="D263" s="174" t="s">
        <v>193</v>
      </c>
      <c r="E263" s="175">
        <v>7</v>
      </c>
      <c r="F263" s="175">
        <v>0</v>
      </c>
      <c r="G263" s="176">
        <f t="shared" si="72"/>
        <v>0</v>
      </c>
      <c r="O263" s="170">
        <v>2</v>
      </c>
      <c r="AA263" s="146">
        <v>1</v>
      </c>
      <c r="AB263" s="146">
        <v>7</v>
      </c>
      <c r="AC263" s="146">
        <v>7</v>
      </c>
      <c r="AZ263" s="146">
        <v>2</v>
      </c>
      <c r="BA263" s="146">
        <f t="shared" si="73"/>
        <v>0</v>
      </c>
      <c r="BB263" s="146">
        <f t="shared" si="74"/>
        <v>0</v>
      </c>
      <c r="BC263" s="146">
        <f t="shared" si="75"/>
        <v>0</v>
      </c>
      <c r="BD263" s="146">
        <f t="shared" si="76"/>
        <v>0</v>
      </c>
      <c r="BE263" s="146">
        <f t="shared" si="77"/>
        <v>0</v>
      </c>
      <c r="CA263" s="177">
        <v>1</v>
      </c>
      <c r="CB263" s="177">
        <v>7</v>
      </c>
      <c r="CZ263" s="146">
        <v>0</v>
      </c>
    </row>
    <row r="264" spans="1:104" x14ac:dyDescent="0.2">
      <c r="A264" s="171">
        <v>223</v>
      </c>
      <c r="B264" s="172" t="s">
        <v>539</v>
      </c>
      <c r="C264" s="173" t="s">
        <v>540</v>
      </c>
      <c r="D264" s="174" t="s">
        <v>193</v>
      </c>
      <c r="E264" s="175">
        <v>88</v>
      </c>
      <c r="F264" s="175">
        <v>0</v>
      </c>
      <c r="G264" s="176">
        <f t="shared" si="72"/>
        <v>0</v>
      </c>
      <c r="O264" s="170">
        <v>2</v>
      </c>
      <c r="AA264" s="146">
        <v>1</v>
      </c>
      <c r="AB264" s="146">
        <v>7</v>
      </c>
      <c r="AC264" s="146">
        <v>7</v>
      </c>
      <c r="AZ264" s="146">
        <v>2</v>
      </c>
      <c r="BA264" s="146">
        <f t="shared" si="73"/>
        <v>0</v>
      </c>
      <c r="BB264" s="146">
        <f t="shared" si="74"/>
        <v>0</v>
      </c>
      <c r="BC264" s="146">
        <f t="shared" si="75"/>
        <v>0</v>
      </c>
      <c r="BD264" s="146">
        <f t="shared" si="76"/>
        <v>0</v>
      </c>
      <c r="BE264" s="146">
        <f t="shared" si="77"/>
        <v>0</v>
      </c>
      <c r="CA264" s="177">
        <v>1</v>
      </c>
      <c r="CB264" s="177">
        <v>7</v>
      </c>
      <c r="CZ264" s="146">
        <v>3.00000000000022E-5</v>
      </c>
    </row>
    <row r="265" spans="1:104" x14ac:dyDescent="0.2">
      <c r="A265" s="171">
        <v>224</v>
      </c>
      <c r="B265" s="172" t="s">
        <v>541</v>
      </c>
      <c r="C265" s="173" t="s">
        <v>542</v>
      </c>
      <c r="D265" s="174" t="s">
        <v>92</v>
      </c>
      <c r="E265" s="175">
        <v>64</v>
      </c>
      <c r="F265" s="175">
        <v>0</v>
      </c>
      <c r="G265" s="176">
        <f t="shared" si="72"/>
        <v>0</v>
      </c>
      <c r="O265" s="170">
        <v>2</v>
      </c>
      <c r="AA265" s="146">
        <v>1</v>
      </c>
      <c r="AB265" s="146">
        <v>7</v>
      </c>
      <c r="AC265" s="146">
        <v>7</v>
      </c>
      <c r="AZ265" s="146">
        <v>2</v>
      </c>
      <c r="BA265" s="146">
        <f t="shared" si="73"/>
        <v>0</v>
      </c>
      <c r="BB265" s="146">
        <f t="shared" si="74"/>
        <v>0</v>
      </c>
      <c r="BC265" s="146">
        <f t="shared" si="75"/>
        <v>0</v>
      </c>
      <c r="BD265" s="146">
        <f t="shared" si="76"/>
        <v>0</v>
      </c>
      <c r="BE265" s="146">
        <f t="shared" si="77"/>
        <v>0</v>
      </c>
      <c r="CA265" s="177">
        <v>1</v>
      </c>
      <c r="CB265" s="177">
        <v>7</v>
      </c>
      <c r="CZ265" s="146">
        <v>0</v>
      </c>
    </row>
    <row r="266" spans="1:104" x14ac:dyDescent="0.2">
      <c r="A266" s="171">
        <v>225</v>
      </c>
      <c r="B266" s="172" t="s">
        <v>543</v>
      </c>
      <c r="C266" s="173" t="s">
        <v>544</v>
      </c>
      <c r="D266" s="174" t="s">
        <v>193</v>
      </c>
      <c r="E266" s="175">
        <v>62.1</v>
      </c>
      <c r="F266" s="175">
        <v>0</v>
      </c>
      <c r="G266" s="176">
        <f t="shared" si="72"/>
        <v>0</v>
      </c>
      <c r="O266" s="170">
        <v>2</v>
      </c>
      <c r="AA266" s="146">
        <v>1</v>
      </c>
      <c r="AB266" s="146">
        <v>7</v>
      </c>
      <c r="AC266" s="146">
        <v>7</v>
      </c>
      <c r="AZ266" s="146">
        <v>2</v>
      </c>
      <c r="BA266" s="146">
        <f t="shared" si="73"/>
        <v>0</v>
      </c>
      <c r="BB266" s="146">
        <f t="shared" si="74"/>
        <v>0</v>
      </c>
      <c r="BC266" s="146">
        <f t="shared" si="75"/>
        <v>0</v>
      </c>
      <c r="BD266" s="146">
        <f t="shared" si="76"/>
        <v>0</v>
      </c>
      <c r="BE266" s="146">
        <f t="shared" si="77"/>
        <v>0</v>
      </c>
      <c r="CA266" s="177">
        <v>1</v>
      </c>
      <c r="CB266" s="177">
        <v>7</v>
      </c>
      <c r="CZ266" s="146">
        <v>0</v>
      </c>
    </row>
    <row r="267" spans="1:104" ht="22.5" x14ac:dyDescent="0.2">
      <c r="A267" s="171">
        <v>226</v>
      </c>
      <c r="B267" s="172" t="s">
        <v>545</v>
      </c>
      <c r="C267" s="173" t="s">
        <v>546</v>
      </c>
      <c r="D267" s="174" t="s">
        <v>193</v>
      </c>
      <c r="E267" s="175">
        <v>54</v>
      </c>
      <c r="F267" s="175">
        <v>0</v>
      </c>
      <c r="G267" s="176">
        <f t="shared" si="72"/>
        <v>0</v>
      </c>
      <c r="O267" s="170">
        <v>2</v>
      </c>
      <c r="AA267" s="146">
        <v>1</v>
      </c>
      <c r="AB267" s="146">
        <v>7</v>
      </c>
      <c r="AC267" s="146">
        <v>7</v>
      </c>
      <c r="AZ267" s="146">
        <v>2</v>
      </c>
      <c r="BA267" s="146">
        <f t="shared" si="73"/>
        <v>0</v>
      </c>
      <c r="BB267" s="146">
        <f t="shared" si="74"/>
        <v>0</v>
      </c>
      <c r="BC267" s="146">
        <f t="shared" si="75"/>
        <v>0</v>
      </c>
      <c r="BD267" s="146">
        <f t="shared" si="76"/>
        <v>0</v>
      </c>
      <c r="BE267" s="146">
        <f t="shared" si="77"/>
        <v>0</v>
      </c>
      <c r="CA267" s="177">
        <v>1</v>
      </c>
      <c r="CB267" s="177">
        <v>7</v>
      </c>
      <c r="CZ267" s="146">
        <v>1.91000000000052E-3</v>
      </c>
    </row>
    <row r="268" spans="1:104" x14ac:dyDescent="0.2">
      <c r="A268" s="171">
        <v>227</v>
      </c>
      <c r="B268" s="172" t="s">
        <v>547</v>
      </c>
      <c r="C268" s="173" t="s">
        <v>548</v>
      </c>
      <c r="D268" s="174" t="s">
        <v>193</v>
      </c>
      <c r="E268" s="175">
        <v>3</v>
      </c>
      <c r="F268" s="175">
        <v>0</v>
      </c>
      <c r="G268" s="176">
        <f t="shared" si="72"/>
        <v>0</v>
      </c>
      <c r="O268" s="170">
        <v>2</v>
      </c>
      <c r="AA268" s="146">
        <v>1</v>
      </c>
      <c r="AB268" s="146">
        <v>7</v>
      </c>
      <c r="AC268" s="146">
        <v>7</v>
      </c>
      <c r="AZ268" s="146">
        <v>2</v>
      </c>
      <c r="BA268" s="146">
        <f t="shared" si="73"/>
        <v>0</v>
      </c>
      <c r="BB268" s="146">
        <f t="shared" si="74"/>
        <v>0</v>
      </c>
      <c r="BC268" s="146">
        <f t="shared" si="75"/>
        <v>0</v>
      </c>
      <c r="BD268" s="146">
        <f t="shared" si="76"/>
        <v>0</v>
      </c>
      <c r="BE268" s="146">
        <f t="shared" si="77"/>
        <v>0</v>
      </c>
      <c r="CA268" s="177">
        <v>1</v>
      </c>
      <c r="CB268" s="177">
        <v>7</v>
      </c>
      <c r="CZ268" s="146">
        <v>0</v>
      </c>
    </row>
    <row r="269" spans="1:104" ht="22.5" x14ac:dyDescent="0.2">
      <c r="A269" s="171">
        <v>228</v>
      </c>
      <c r="B269" s="172" t="s">
        <v>549</v>
      </c>
      <c r="C269" s="173" t="s">
        <v>550</v>
      </c>
      <c r="D269" s="174" t="s">
        <v>193</v>
      </c>
      <c r="E269" s="175">
        <v>62.1</v>
      </c>
      <c r="F269" s="175">
        <v>0</v>
      </c>
      <c r="G269" s="176">
        <f t="shared" si="72"/>
        <v>0</v>
      </c>
      <c r="O269" s="170">
        <v>2</v>
      </c>
      <c r="AA269" s="146">
        <v>1</v>
      </c>
      <c r="AB269" s="146">
        <v>7</v>
      </c>
      <c r="AC269" s="146">
        <v>7</v>
      </c>
      <c r="AZ269" s="146">
        <v>2</v>
      </c>
      <c r="BA269" s="146">
        <f t="shared" si="73"/>
        <v>0</v>
      </c>
      <c r="BB269" s="146">
        <f t="shared" si="74"/>
        <v>0</v>
      </c>
      <c r="BC269" s="146">
        <f t="shared" si="75"/>
        <v>0</v>
      </c>
      <c r="BD269" s="146">
        <f t="shared" si="76"/>
        <v>0</v>
      </c>
      <c r="BE269" s="146">
        <f t="shared" si="77"/>
        <v>0</v>
      </c>
      <c r="CA269" s="177">
        <v>1</v>
      </c>
      <c r="CB269" s="177">
        <v>7</v>
      </c>
      <c r="CZ269" s="146">
        <v>1.0799999999999701E-3</v>
      </c>
    </row>
    <row r="270" spans="1:104" ht="22.5" x14ac:dyDescent="0.2">
      <c r="A270" s="171">
        <v>229</v>
      </c>
      <c r="B270" s="172" t="s">
        <v>551</v>
      </c>
      <c r="C270" s="173" t="s">
        <v>552</v>
      </c>
      <c r="D270" s="174" t="s">
        <v>193</v>
      </c>
      <c r="E270" s="175">
        <v>34.15</v>
      </c>
      <c r="F270" s="175">
        <v>0</v>
      </c>
      <c r="G270" s="176">
        <f t="shared" si="72"/>
        <v>0</v>
      </c>
      <c r="O270" s="170">
        <v>2</v>
      </c>
      <c r="AA270" s="146">
        <v>1</v>
      </c>
      <c r="AB270" s="146">
        <v>0</v>
      </c>
      <c r="AC270" s="146">
        <v>0</v>
      </c>
      <c r="AZ270" s="146">
        <v>2</v>
      </c>
      <c r="BA270" s="146">
        <f t="shared" si="73"/>
        <v>0</v>
      </c>
      <c r="BB270" s="146">
        <f t="shared" si="74"/>
        <v>0</v>
      </c>
      <c r="BC270" s="146">
        <f t="shared" si="75"/>
        <v>0</v>
      </c>
      <c r="BD270" s="146">
        <f t="shared" si="76"/>
        <v>0</v>
      </c>
      <c r="BE270" s="146">
        <f t="shared" si="77"/>
        <v>0</v>
      </c>
      <c r="CA270" s="177">
        <v>1</v>
      </c>
      <c r="CB270" s="177">
        <v>0</v>
      </c>
      <c r="CZ270" s="146">
        <v>2.8399999999990698E-3</v>
      </c>
    </row>
    <row r="271" spans="1:104" x14ac:dyDescent="0.2">
      <c r="A271" s="171">
        <v>230</v>
      </c>
      <c r="B271" s="172" t="s">
        <v>553</v>
      </c>
      <c r="C271" s="173" t="s">
        <v>554</v>
      </c>
      <c r="D271" s="174" t="s">
        <v>193</v>
      </c>
      <c r="E271" s="175">
        <v>19.399999999999999</v>
      </c>
      <c r="F271" s="175">
        <v>0</v>
      </c>
      <c r="G271" s="176">
        <f t="shared" si="72"/>
        <v>0</v>
      </c>
      <c r="O271" s="170">
        <v>2</v>
      </c>
      <c r="AA271" s="146">
        <v>1</v>
      </c>
      <c r="AB271" s="146">
        <v>7</v>
      </c>
      <c r="AC271" s="146">
        <v>7</v>
      </c>
      <c r="AZ271" s="146">
        <v>2</v>
      </c>
      <c r="BA271" s="146">
        <f t="shared" si="73"/>
        <v>0</v>
      </c>
      <c r="BB271" s="146">
        <f t="shared" si="74"/>
        <v>0</v>
      </c>
      <c r="BC271" s="146">
        <f t="shared" si="75"/>
        <v>0</v>
      </c>
      <c r="BD271" s="146">
        <f t="shared" si="76"/>
        <v>0</v>
      </c>
      <c r="BE271" s="146">
        <f t="shared" si="77"/>
        <v>0</v>
      </c>
      <c r="CA271" s="177">
        <v>1</v>
      </c>
      <c r="CB271" s="177">
        <v>7</v>
      </c>
      <c r="CZ271" s="146">
        <v>0</v>
      </c>
    </row>
    <row r="272" spans="1:104" x14ac:dyDescent="0.2">
      <c r="A272" s="171">
        <v>231</v>
      </c>
      <c r="B272" s="172" t="s">
        <v>555</v>
      </c>
      <c r="C272" s="173" t="s">
        <v>556</v>
      </c>
      <c r="D272" s="174" t="s">
        <v>193</v>
      </c>
      <c r="E272" s="175">
        <v>91.1</v>
      </c>
      <c r="F272" s="175">
        <v>0</v>
      </c>
      <c r="G272" s="176">
        <f t="shared" si="72"/>
        <v>0</v>
      </c>
      <c r="O272" s="170">
        <v>2</v>
      </c>
      <c r="AA272" s="146">
        <v>1</v>
      </c>
      <c r="AB272" s="146">
        <v>7</v>
      </c>
      <c r="AC272" s="146">
        <v>7</v>
      </c>
      <c r="AZ272" s="146">
        <v>2</v>
      </c>
      <c r="BA272" s="146">
        <f t="shared" si="73"/>
        <v>0</v>
      </c>
      <c r="BB272" s="146">
        <f t="shared" si="74"/>
        <v>0</v>
      </c>
      <c r="BC272" s="146">
        <f t="shared" si="75"/>
        <v>0</v>
      </c>
      <c r="BD272" s="146">
        <f t="shared" si="76"/>
        <v>0</v>
      </c>
      <c r="BE272" s="146">
        <f t="shared" si="77"/>
        <v>0</v>
      </c>
      <c r="CA272" s="177">
        <v>1</v>
      </c>
      <c r="CB272" s="177">
        <v>7</v>
      </c>
      <c r="CZ272" s="146">
        <v>0</v>
      </c>
    </row>
    <row r="273" spans="1:104" x14ac:dyDescent="0.2">
      <c r="A273" s="171">
        <v>232</v>
      </c>
      <c r="B273" s="172" t="s">
        <v>557</v>
      </c>
      <c r="C273" s="173" t="s">
        <v>558</v>
      </c>
      <c r="D273" s="174" t="s">
        <v>193</v>
      </c>
      <c r="E273" s="175">
        <v>32</v>
      </c>
      <c r="F273" s="175">
        <v>0</v>
      </c>
      <c r="G273" s="176">
        <f t="shared" si="72"/>
        <v>0</v>
      </c>
      <c r="O273" s="170">
        <v>2</v>
      </c>
      <c r="AA273" s="146">
        <v>1</v>
      </c>
      <c r="AB273" s="146">
        <v>0</v>
      </c>
      <c r="AC273" s="146">
        <v>0</v>
      </c>
      <c r="AZ273" s="146">
        <v>2</v>
      </c>
      <c r="BA273" s="146">
        <f t="shared" si="73"/>
        <v>0</v>
      </c>
      <c r="BB273" s="146">
        <f t="shared" si="74"/>
        <v>0</v>
      </c>
      <c r="BC273" s="146">
        <f t="shared" si="75"/>
        <v>0</v>
      </c>
      <c r="BD273" s="146">
        <f t="shared" si="76"/>
        <v>0</v>
      </c>
      <c r="BE273" s="146">
        <f t="shared" si="77"/>
        <v>0</v>
      </c>
      <c r="CA273" s="177">
        <v>1</v>
      </c>
      <c r="CB273" s="177">
        <v>0</v>
      </c>
      <c r="CZ273" s="146">
        <v>0</v>
      </c>
    </row>
    <row r="274" spans="1:104" ht="22.5" x14ac:dyDescent="0.2">
      <c r="A274" s="171">
        <v>233</v>
      </c>
      <c r="B274" s="172" t="s">
        <v>559</v>
      </c>
      <c r="C274" s="173" t="s">
        <v>560</v>
      </c>
      <c r="D274" s="174" t="s">
        <v>193</v>
      </c>
      <c r="E274" s="175">
        <v>63.3</v>
      </c>
      <c r="F274" s="175">
        <v>0</v>
      </c>
      <c r="G274" s="176">
        <f t="shared" si="72"/>
        <v>0</v>
      </c>
      <c r="O274" s="170">
        <v>2</v>
      </c>
      <c r="AA274" s="146">
        <v>1</v>
      </c>
      <c r="AB274" s="146">
        <v>7</v>
      </c>
      <c r="AC274" s="146">
        <v>7</v>
      </c>
      <c r="AZ274" s="146">
        <v>2</v>
      </c>
      <c r="BA274" s="146">
        <f t="shared" si="73"/>
        <v>0</v>
      </c>
      <c r="BB274" s="146">
        <f t="shared" si="74"/>
        <v>0</v>
      </c>
      <c r="BC274" s="146">
        <f t="shared" si="75"/>
        <v>0</v>
      </c>
      <c r="BD274" s="146">
        <f t="shared" si="76"/>
        <v>0</v>
      </c>
      <c r="BE274" s="146">
        <f t="shared" si="77"/>
        <v>0</v>
      </c>
      <c r="CA274" s="177">
        <v>1</v>
      </c>
      <c r="CB274" s="177">
        <v>7</v>
      </c>
      <c r="CZ274" s="146">
        <v>1.21000000000038E-3</v>
      </c>
    </row>
    <row r="275" spans="1:104" ht="22.5" x14ac:dyDescent="0.2">
      <c r="A275" s="171">
        <v>234</v>
      </c>
      <c r="B275" s="172" t="s">
        <v>561</v>
      </c>
      <c r="C275" s="173" t="s">
        <v>562</v>
      </c>
      <c r="D275" s="174" t="s">
        <v>193</v>
      </c>
      <c r="E275" s="175">
        <v>32</v>
      </c>
      <c r="F275" s="175">
        <v>0</v>
      </c>
      <c r="G275" s="176">
        <f t="shared" si="72"/>
        <v>0</v>
      </c>
      <c r="O275" s="170">
        <v>2</v>
      </c>
      <c r="AA275" s="146">
        <v>1</v>
      </c>
      <c r="AB275" s="146">
        <v>7</v>
      </c>
      <c r="AC275" s="146">
        <v>7</v>
      </c>
      <c r="AZ275" s="146">
        <v>2</v>
      </c>
      <c r="BA275" s="146">
        <f t="shared" si="73"/>
        <v>0</v>
      </c>
      <c r="BB275" s="146">
        <f t="shared" si="74"/>
        <v>0</v>
      </c>
      <c r="BC275" s="146">
        <f t="shared" si="75"/>
        <v>0</v>
      </c>
      <c r="BD275" s="146">
        <f t="shared" si="76"/>
        <v>0</v>
      </c>
      <c r="BE275" s="146">
        <f t="shared" si="77"/>
        <v>0</v>
      </c>
      <c r="CA275" s="177">
        <v>1</v>
      </c>
      <c r="CB275" s="177">
        <v>7</v>
      </c>
      <c r="CZ275" s="146">
        <v>2.6699999999984002E-3</v>
      </c>
    </row>
    <row r="276" spans="1:104" ht="22.5" x14ac:dyDescent="0.2">
      <c r="A276" s="171">
        <v>235</v>
      </c>
      <c r="B276" s="172" t="s">
        <v>563</v>
      </c>
      <c r="C276" s="173" t="s">
        <v>564</v>
      </c>
      <c r="D276" s="174" t="s">
        <v>92</v>
      </c>
      <c r="E276" s="175">
        <v>4</v>
      </c>
      <c r="F276" s="175">
        <v>0</v>
      </c>
      <c r="G276" s="176">
        <f t="shared" si="72"/>
        <v>0</v>
      </c>
      <c r="O276" s="170">
        <v>2</v>
      </c>
      <c r="AA276" s="146">
        <v>1</v>
      </c>
      <c r="AB276" s="146">
        <v>7</v>
      </c>
      <c r="AC276" s="146">
        <v>7</v>
      </c>
      <c r="AZ276" s="146">
        <v>2</v>
      </c>
      <c r="BA276" s="146">
        <f t="shared" si="73"/>
        <v>0</v>
      </c>
      <c r="BB276" s="146">
        <f t="shared" si="74"/>
        <v>0</v>
      </c>
      <c r="BC276" s="146">
        <f t="shared" si="75"/>
        <v>0</v>
      </c>
      <c r="BD276" s="146">
        <f t="shared" si="76"/>
        <v>0</v>
      </c>
      <c r="BE276" s="146">
        <f t="shared" si="77"/>
        <v>0</v>
      </c>
      <c r="CA276" s="177">
        <v>1</v>
      </c>
      <c r="CB276" s="177">
        <v>7</v>
      </c>
      <c r="CZ276" s="146">
        <v>3.6000000000013799E-4</v>
      </c>
    </row>
    <row r="277" spans="1:104" x14ac:dyDescent="0.2">
      <c r="A277" s="171">
        <v>236</v>
      </c>
      <c r="B277" s="172" t="s">
        <v>565</v>
      </c>
      <c r="C277" s="173" t="s">
        <v>566</v>
      </c>
      <c r="D277" s="174" t="s">
        <v>155</v>
      </c>
      <c r="E277" s="175">
        <v>0.54446599999995204</v>
      </c>
      <c r="F277" s="175">
        <v>0</v>
      </c>
      <c r="G277" s="176">
        <f t="shared" si="72"/>
        <v>0</v>
      </c>
      <c r="O277" s="170">
        <v>2</v>
      </c>
      <c r="AA277" s="146">
        <v>7</v>
      </c>
      <c r="AB277" s="146">
        <v>1001</v>
      </c>
      <c r="AC277" s="146">
        <v>5</v>
      </c>
      <c r="AZ277" s="146">
        <v>2</v>
      </c>
      <c r="BA277" s="146">
        <f t="shared" si="73"/>
        <v>0</v>
      </c>
      <c r="BB277" s="146">
        <f t="shared" si="74"/>
        <v>0</v>
      </c>
      <c r="BC277" s="146">
        <f t="shared" si="75"/>
        <v>0</v>
      </c>
      <c r="BD277" s="146">
        <f t="shared" si="76"/>
        <v>0</v>
      </c>
      <c r="BE277" s="146">
        <f t="shared" si="77"/>
        <v>0</v>
      </c>
      <c r="CA277" s="177">
        <v>7</v>
      </c>
      <c r="CB277" s="177">
        <v>1001</v>
      </c>
      <c r="CZ277" s="146">
        <v>0</v>
      </c>
    </row>
    <row r="278" spans="1:104" x14ac:dyDescent="0.2">
      <c r="A278" s="171">
        <v>237</v>
      </c>
      <c r="B278" s="172" t="s">
        <v>428</v>
      </c>
      <c r="C278" s="173" t="s">
        <v>429</v>
      </c>
      <c r="D278" s="174" t="s">
        <v>155</v>
      </c>
      <c r="E278" s="175">
        <v>0.88701299999985395</v>
      </c>
      <c r="F278" s="175">
        <v>0</v>
      </c>
      <c r="G278" s="176">
        <f t="shared" si="72"/>
        <v>0</v>
      </c>
      <c r="O278" s="170">
        <v>2</v>
      </c>
      <c r="AA278" s="146">
        <v>8</v>
      </c>
      <c r="AB278" s="146">
        <v>0</v>
      </c>
      <c r="AC278" s="146">
        <v>3</v>
      </c>
      <c r="AZ278" s="146">
        <v>2</v>
      </c>
      <c r="BA278" s="146">
        <f t="shared" si="73"/>
        <v>0</v>
      </c>
      <c r="BB278" s="146">
        <f t="shared" si="74"/>
        <v>0</v>
      </c>
      <c r="BC278" s="146">
        <f t="shared" si="75"/>
        <v>0</v>
      </c>
      <c r="BD278" s="146">
        <f t="shared" si="76"/>
        <v>0</v>
      </c>
      <c r="BE278" s="146">
        <f t="shared" si="77"/>
        <v>0</v>
      </c>
      <c r="CA278" s="177">
        <v>8</v>
      </c>
      <c r="CB278" s="177">
        <v>0</v>
      </c>
      <c r="CZ278" s="146">
        <v>0</v>
      </c>
    </row>
    <row r="279" spans="1:104" x14ac:dyDescent="0.2">
      <c r="A279" s="171">
        <v>238</v>
      </c>
      <c r="B279" s="172" t="s">
        <v>460</v>
      </c>
      <c r="C279" s="173" t="s">
        <v>461</v>
      </c>
      <c r="D279" s="174" t="s">
        <v>155</v>
      </c>
      <c r="E279" s="175">
        <v>0.88701299999985395</v>
      </c>
      <c r="F279" s="175">
        <v>0</v>
      </c>
      <c r="G279" s="176">
        <f t="shared" si="72"/>
        <v>0</v>
      </c>
      <c r="O279" s="170">
        <v>2</v>
      </c>
      <c r="AA279" s="146">
        <v>8</v>
      </c>
      <c r="AB279" s="146">
        <v>0</v>
      </c>
      <c r="AC279" s="146">
        <v>3</v>
      </c>
      <c r="AZ279" s="146">
        <v>2</v>
      </c>
      <c r="BA279" s="146">
        <f t="shared" si="73"/>
        <v>0</v>
      </c>
      <c r="BB279" s="146">
        <f t="shared" si="74"/>
        <v>0</v>
      </c>
      <c r="BC279" s="146">
        <f t="shared" si="75"/>
        <v>0</v>
      </c>
      <c r="BD279" s="146">
        <f t="shared" si="76"/>
        <v>0</v>
      </c>
      <c r="BE279" s="146">
        <f t="shared" si="77"/>
        <v>0</v>
      </c>
      <c r="CA279" s="177">
        <v>8</v>
      </c>
      <c r="CB279" s="177">
        <v>0</v>
      </c>
      <c r="CZ279" s="146">
        <v>0</v>
      </c>
    </row>
    <row r="280" spans="1:104" x14ac:dyDescent="0.2">
      <c r="A280" s="171">
        <v>239</v>
      </c>
      <c r="B280" s="172" t="s">
        <v>430</v>
      </c>
      <c r="C280" s="173" t="s">
        <v>431</v>
      </c>
      <c r="D280" s="174" t="s">
        <v>155</v>
      </c>
      <c r="E280" s="175">
        <v>0.88701299999985395</v>
      </c>
      <c r="F280" s="175">
        <v>0</v>
      </c>
      <c r="G280" s="176">
        <f t="shared" si="72"/>
        <v>0</v>
      </c>
      <c r="O280" s="170">
        <v>2</v>
      </c>
      <c r="AA280" s="146">
        <v>8</v>
      </c>
      <c r="AB280" s="146">
        <v>0</v>
      </c>
      <c r="AC280" s="146">
        <v>3</v>
      </c>
      <c r="AZ280" s="146">
        <v>2</v>
      </c>
      <c r="BA280" s="146">
        <f t="shared" si="73"/>
        <v>0</v>
      </c>
      <c r="BB280" s="146">
        <f t="shared" si="74"/>
        <v>0</v>
      </c>
      <c r="BC280" s="146">
        <f t="shared" si="75"/>
        <v>0</v>
      </c>
      <c r="BD280" s="146">
        <f t="shared" si="76"/>
        <v>0</v>
      </c>
      <c r="BE280" s="146">
        <f t="shared" si="77"/>
        <v>0</v>
      </c>
      <c r="CA280" s="177">
        <v>8</v>
      </c>
      <c r="CB280" s="177">
        <v>0</v>
      </c>
      <c r="CZ280" s="146">
        <v>0</v>
      </c>
    </row>
    <row r="281" spans="1:104" x14ac:dyDescent="0.2">
      <c r="A281" s="171">
        <v>240</v>
      </c>
      <c r="B281" s="172" t="s">
        <v>432</v>
      </c>
      <c r="C281" s="173" t="s">
        <v>433</v>
      </c>
      <c r="D281" s="174" t="s">
        <v>155</v>
      </c>
      <c r="E281" s="175">
        <v>0.88701299999985395</v>
      </c>
      <c r="F281" s="175">
        <v>0</v>
      </c>
      <c r="G281" s="176">
        <f t="shared" si="72"/>
        <v>0</v>
      </c>
      <c r="O281" s="170">
        <v>2</v>
      </c>
      <c r="AA281" s="146">
        <v>8</v>
      </c>
      <c r="AB281" s="146">
        <v>0</v>
      </c>
      <c r="AC281" s="146">
        <v>3</v>
      </c>
      <c r="AZ281" s="146">
        <v>2</v>
      </c>
      <c r="BA281" s="146">
        <f t="shared" si="73"/>
        <v>0</v>
      </c>
      <c r="BB281" s="146">
        <f t="shared" si="74"/>
        <v>0</v>
      </c>
      <c r="BC281" s="146">
        <f t="shared" si="75"/>
        <v>0</v>
      </c>
      <c r="BD281" s="146">
        <f t="shared" si="76"/>
        <v>0</v>
      </c>
      <c r="BE281" s="146">
        <f t="shared" si="77"/>
        <v>0</v>
      </c>
      <c r="CA281" s="177">
        <v>8</v>
      </c>
      <c r="CB281" s="177">
        <v>0</v>
      </c>
      <c r="CZ281" s="146">
        <v>0</v>
      </c>
    </row>
    <row r="282" spans="1:104" x14ac:dyDescent="0.2">
      <c r="A282" s="171">
        <v>241</v>
      </c>
      <c r="B282" s="172" t="s">
        <v>434</v>
      </c>
      <c r="C282" s="173" t="s">
        <v>435</v>
      </c>
      <c r="D282" s="174" t="s">
        <v>155</v>
      </c>
      <c r="E282" s="175">
        <v>0.88701299999985395</v>
      </c>
      <c r="F282" s="175">
        <v>0</v>
      </c>
      <c r="G282" s="176">
        <f t="shared" si="72"/>
        <v>0</v>
      </c>
      <c r="O282" s="170">
        <v>2</v>
      </c>
      <c r="AA282" s="146">
        <v>8</v>
      </c>
      <c r="AB282" s="146">
        <v>0</v>
      </c>
      <c r="AC282" s="146">
        <v>3</v>
      </c>
      <c r="AZ282" s="146">
        <v>2</v>
      </c>
      <c r="BA282" s="146">
        <f t="shared" si="73"/>
        <v>0</v>
      </c>
      <c r="BB282" s="146">
        <f t="shared" si="74"/>
        <v>0</v>
      </c>
      <c r="BC282" s="146">
        <f t="shared" si="75"/>
        <v>0</v>
      </c>
      <c r="BD282" s="146">
        <f t="shared" si="76"/>
        <v>0</v>
      </c>
      <c r="BE282" s="146">
        <f t="shared" si="77"/>
        <v>0</v>
      </c>
      <c r="CA282" s="177">
        <v>8</v>
      </c>
      <c r="CB282" s="177">
        <v>0</v>
      </c>
      <c r="CZ282" s="146">
        <v>0</v>
      </c>
    </row>
    <row r="283" spans="1:104" x14ac:dyDescent="0.2">
      <c r="A283" s="171">
        <v>242</v>
      </c>
      <c r="B283" s="172" t="s">
        <v>436</v>
      </c>
      <c r="C283" s="173" t="s">
        <v>437</v>
      </c>
      <c r="D283" s="174" t="s">
        <v>155</v>
      </c>
      <c r="E283" s="175">
        <v>2.6610389999995601</v>
      </c>
      <c r="F283" s="175">
        <v>0</v>
      </c>
      <c r="G283" s="176">
        <f t="shared" si="72"/>
        <v>0</v>
      </c>
      <c r="O283" s="170">
        <v>2</v>
      </c>
      <c r="AA283" s="146">
        <v>8</v>
      </c>
      <c r="AB283" s="146">
        <v>0</v>
      </c>
      <c r="AC283" s="146">
        <v>3</v>
      </c>
      <c r="AZ283" s="146">
        <v>2</v>
      </c>
      <c r="BA283" s="146">
        <f t="shared" si="73"/>
        <v>0</v>
      </c>
      <c r="BB283" s="146">
        <f t="shared" si="74"/>
        <v>0</v>
      </c>
      <c r="BC283" s="146">
        <f t="shared" si="75"/>
        <v>0</v>
      </c>
      <c r="BD283" s="146">
        <f t="shared" si="76"/>
        <v>0</v>
      </c>
      <c r="BE283" s="146">
        <f t="shared" si="77"/>
        <v>0</v>
      </c>
      <c r="CA283" s="177">
        <v>8</v>
      </c>
      <c r="CB283" s="177">
        <v>0</v>
      </c>
      <c r="CZ283" s="146">
        <v>0</v>
      </c>
    </row>
    <row r="284" spans="1:104" x14ac:dyDescent="0.2">
      <c r="A284" s="171">
        <v>243</v>
      </c>
      <c r="B284" s="172" t="s">
        <v>438</v>
      </c>
      <c r="C284" s="173" t="s">
        <v>439</v>
      </c>
      <c r="D284" s="174" t="s">
        <v>155</v>
      </c>
      <c r="E284" s="175">
        <v>0.88701299999985395</v>
      </c>
      <c r="F284" s="175">
        <v>0</v>
      </c>
      <c r="G284" s="176">
        <f t="shared" si="72"/>
        <v>0</v>
      </c>
      <c r="O284" s="170">
        <v>2</v>
      </c>
      <c r="AA284" s="146">
        <v>8</v>
      </c>
      <c r="AB284" s="146">
        <v>0</v>
      </c>
      <c r="AC284" s="146">
        <v>3</v>
      </c>
      <c r="AZ284" s="146">
        <v>2</v>
      </c>
      <c r="BA284" s="146">
        <f t="shared" si="73"/>
        <v>0</v>
      </c>
      <c r="BB284" s="146">
        <f t="shared" si="74"/>
        <v>0</v>
      </c>
      <c r="BC284" s="146">
        <f t="shared" si="75"/>
        <v>0</v>
      </c>
      <c r="BD284" s="146">
        <f t="shared" si="76"/>
        <v>0</v>
      </c>
      <c r="BE284" s="146">
        <f t="shared" si="77"/>
        <v>0</v>
      </c>
      <c r="CA284" s="177">
        <v>8</v>
      </c>
      <c r="CB284" s="177">
        <v>0</v>
      </c>
      <c r="CZ284" s="146">
        <v>0</v>
      </c>
    </row>
    <row r="285" spans="1:104" x14ac:dyDescent="0.2">
      <c r="A285" s="178"/>
      <c r="B285" s="179" t="s">
        <v>73</v>
      </c>
      <c r="C285" s="180" t="str">
        <f>CONCATENATE(B260," ",C260)</f>
        <v>764 Konstrukce klempířské</v>
      </c>
      <c r="D285" s="181"/>
      <c r="E285" s="182"/>
      <c r="F285" s="183"/>
      <c r="G285" s="184">
        <f>SUM(G260:G284)</f>
        <v>0</v>
      </c>
      <c r="O285" s="170">
        <v>4</v>
      </c>
      <c r="BA285" s="185">
        <f>SUM(BA260:BA284)</f>
        <v>0</v>
      </c>
      <c r="BB285" s="185">
        <f>SUM(BB260:BB284)</f>
        <v>0</v>
      </c>
      <c r="BC285" s="185">
        <f>SUM(BC260:BC284)</f>
        <v>0</v>
      </c>
      <c r="BD285" s="185">
        <f>SUM(BD260:BD284)</f>
        <v>0</v>
      </c>
      <c r="BE285" s="185">
        <f>SUM(BE260:BE284)</f>
        <v>0</v>
      </c>
    </row>
    <row r="286" spans="1:104" x14ac:dyDescent="0.2">
      <c r="A286" s="163" t="s">
        <v>72</v>
      </c>
      <c r="B286" s="164" t="s">
        <v>567</v>
      </c>
      <c r="C286" s="165" t="s">
        <v>568</v>
      </c>
      <c r="D286" s="166"/>
      <c r="E286" s="167"/>
      <c r="F286" s="167"/>
      <c r="G286" s="168"/>
      <c r="H286" s="169"/>
      <c r="I286" s="169"/>
      <c r="O286" s="170">
        <v>1</v>
      </c>
    </row>
    <row r="287" spans="1:104" x14ac:dyDescent="0.2">
      <c r="A287" s="171">
        <v>244</v>
      </c>
      <c r="B287" s="172" t="s">
        <v>569</v>
      </c>
      <c r="C287" s="173" t="s">
        <v>570</v>
      </c>
      <c r="D287" s="174" t="s">
        <v>193</v>
      </c>
      <c r="E287" s="175">
        <v>62.1</v>
      </c>
      <c r="F287" s="175">
        <v>0</v>
      </c>
      <c r="G287" s="176">
        <f t="shared" ref="G287:G315" si="78">E287*F287</f>
        <v>0</v>
      </c>
      <c r="O287" s="170">
        <v>2</v>
      </c>
      <c r="AA287" s="146">
        <v>1</v>
      </c>
      <c r="AB287" s="146">
        <v>7</v>
      </c>
      <c r="AC287" s="146">
        <v>7</v>
      </c>
      <c r="AZ287" s="146">
        <v>2</v>
      </c>
      <c r="BA287" s="146">
        <f t="shared" ref="BA287:BA315" si="79">IF(AZ287=1,G287,0)</f>
        <v>0</v>
      </c>
      <c r="BB287" s="146">
        <f t="shared" ref="BB287:BB315" si="80">IF(AZ287=2,G287,0)</f>
        <v>0</v>
      </c>
      <c r="BC287" s="146">
        <f t="shared" ref="BC287:BC315" si="81">IF(AZ287=3,G287,0)</f>
        <v>0</v>
      </c>
      <c r="BD287" s="146">
        <f t="shared" ref="BD287:BD315" si="82">IF(AZ287=4,G287,0)</f>
        <v>0</v>
      </c>
      <c r="BE287" s="146">
        <f t="shared" ref="BE287:BE315" si="83">IF(AZ287=5,G287,0)</f>
        <v>0</v>
      </c>
      <c r="CA287" s="177">
        <v>1</v>
      </c>
      <c r="CB287" s="177">
        <v>7</v>
      </c>
      <c r="CZ287" s="146">
        <v>2.40000000000018E-4</v>
      </c>
    </row>
    <row r="288" spans="1:104" x14ac:dyDescent="0.2">
      <c r="A288" s="171">
        <v>245</v>
      </c>
      <c r="B288" s="172" t="s">
        <v>571</v>
      </c>
      <c r="C288" s="173" t="s">
        <v>572</v>
      </c>
      <c r="D288" s="174" t="s">
        <v>85</v>
      </c>
      <c r="E288" s="175">
        <v>267.3</v>
      </c>
      <c r="F288" s="175">
        <v>0</v>
      </c>
      <c r="G288" s="176">
        <f t="shared" si="78"/>
        <v>0</v>
      </c>
      <c r="O288" s="170">
        <v>2</v>
      </c>
      <c r="AA288" s="146">
        <v>1</v>
      </c>
      <c r="AB288" s="146">
        <v>7</v>
      </c>
      <c r="AC288" s="146">
        <v>7</v>
      </c>
      <c r="AZ288" s="146">
        <v>2</v>
      </c>
      <c r="BA288" s="146">
        <f t="shared" si="79"/>
        <v>0</v>
      </c>
      <c r="BB288" s="146">
        <f t="shared" si="80"/>
        <v>0</v>
      </c>
      <c r="BC288" s="146">
        <f t="shared" si="81"/>
        <v>0</v>
      </c>
      <c r="BD288" s="146">
        <f t="shared" si="82"/>
        <v>0</v>
      </c>
      <c r="BE288" s="146">
        <f t="shared" si="83"/>
        <v>0</v>
      </c>
      <c r="CA288" s="177">
        <v>1</v>
      </c>
      <c r="CB288" s="177">
        <v>7</v>
      </c>
      <c r="CZ288" s="146">
        <v>0</v>
      </c>
    </row>
    <row r="289" spans="1:104" x14ac:dyDescent="0.2">
      <c r="A289" s="171">
        <v>246</v>
      </c>
      <c r="B289" s="172" t="s">
        <v>573</v>
      </c>
      <c r="C289" s="173" t="s">
        <v>574</v>
      </c>
      <c r="D289" s="174" t="s">
        <v>85</v>
      </c>
      <c r="E289" s="175">
        <v>267.3</v>
      </c>
      <c r="F289" s="175">
        <v>0</v>
      </c>
      <c r="G289" s="176">
        <f t="shared" si="78"/>
        <v>0</v>
      </c>
      <c r="O289" s="170">
        <v>2</v>
      </c>
      <c r="AA289" s="146">
        <v>1</v>
      </c>
      <c r="AB289" s="146">
        <v>7</v>
      </c>
      <c r="AC289" s="146">
        <v>7</v>
      </c>
      <c r="AZ289" s="146">
        <v>2</v>
      </c>
      <c r="BA289" s="146">
        <f t="shared" si="79"/>
        <v>0</v>
      </c>
      <c r="BB289" s="146">
        <f t="shared" si="80"/>
        <v>0</v>
      </c>
      <c r="BC289" s="146">
        <f t="shared" si="81"/>
        <v>0</v>
      </c>
      <c r="BD289" s="146">
        <f t="shared" si="82"/>
        <v>0</v>
      </c>
      <c r="BE289" s="146">
        <f t="shared" si="83"/>
        <v>0</v>
      </c>
      <c r="CA289" s="177">
        <v>1</v>
      </c>
      <c r="CB289" s="177">
        <v>7</v>
      </c>
      <c r="CZ289" s="146">
        <v>0</v>
      </c>
    </row>
    <row r="290" spans="1:104" ht="22.5" x14ac:dyDescent="0.2">
      <c r="A290" s="171">
        <v>247</v>
      </c>
      <c r="B290" s="172" t="s">
        <v>575</v>
      </c>
      <c r="C290" s="173" t="s">
        <v>576</v>
      </c>
      <c r="D290" s="174" t="s">
        <v>85</v>
      </c>
      <c r="E290" s="175">
        <v>267.3</v>
      </c>
      <c r="F290" s="175">
        <v>0</v>
      </c>
      <c r="G290" s="176">
        <f t="shared" si="78"/>
        <v>0</v>
      </c>
      <c r="O290" s="170">
        <v>2</v>
      </c>
      <c r="AA290" s="146">
        <v>1</v>
      </c>
      <c r="AB290" s="146">
        <v>7</v>
      </c>
      <c r="AC290" s="146">
        <v>7</v>
      </c>
      <c r="AZ290" s="146">
        <v>2</v>
      </c>
      <c r="BA290" s="146">
        <f t="shared" si="79"/>
        <v>0</v>
      </c>
      <c r="BB290" s="146">
        <f t="shared" si="80"/>
        <v>0</v>
      </c>
      <c r="BC290" s="146">
        <f t="shared" si="81"/>
        <v>0</v>
      </c>
      <c r="BD290" s="146">
        <f t="shared" si="82"/>
        <v>0</v>
      </c>
      <c r="BE290" s="146">
        <f t="shared" si="83"/>
        <v>0</v>
      </c>
      <c r="CA290" s="177">
        <v>1</v>
      </c>
      <c r="CB290" s="177">
        <v>7</v>
      </c>
      <c r="CZ290" s="146">
        <v>1.2960000000006701E-2</v>
      </c>
    </row>
    <row r="291" spans="1:104" x14ac:dyDescent="0.2">
      <c r="A291" s="171">
        <v>248</v>
      </c>
      <c r="B291" s="172" t="s">
        <v>577</v>
      </c>
      <c r="C291" s="173" t="s">
        <v>578</v>
      </c>
      <c r="D291" s="174" t="s">
        <v>85</v>
      </c>
      <c r="E291" s="175">
        <v>267.3</v>
      </c>
      <c r="F291" s="175">
        <v>0</v>
      </c>
      <c r="G291" s="176">
        <f t="shared" si="78"/>
        <v>0</v>
      </c>
      <c r="O291" s="170">
        <v>2</v>
      </c>
      <c r="AA291" s="146">
        <v>1</v>
      </c>
      <c r="AB291" s="146">
        <v>7</v>
      </c>
      <c r="AC291" s="146">
        <v>7</v>
      </c>
      <c r="AZ291" s="146">
        <v>2</v>
      </c>
      <c r="BA291" s="146">
        <f t="shared" si="79"/>
        <v>0</v>
      </c>
      <c r="BB291" s="146">
        <f t="shared" si="80"/>
        <v>0</v>
      </c>
      <c r="BC291" s="146">
        <f t="shared" si="81"/>
        <v>0</v>
      </c>
      <c r="BD291" s="146">
        <f t="shared" si="82"/>
        <v>0</v>
      </c>
      <c r="BE291" s="146">
        <f t="shared" si="83"/>
        <v>0</v>
      </c>
      <c r="CA291" s="177">
        <v>1</v>
      </c>
      <c r="CB291" s="177">
        <v>7</v>
      </c>
      <c r="CZ291" s="146">
        <v>0</v>
      </c>
    </row>
    <row r="292" spans="1:104" ht="22.5" x14ac:dyDescent="0.2">
      <c r="A292" s="171">
        <v>249</v>
      </c>
      <c r="B292" s="172" t="s">
        <v>579</v>
      </c>
      <c r="C292" s="173" t="s">
        <v>580</v>
      </c>
      <c r="D292" s="174" t="s">
        <v>92</v>
      </c>
      <c r="E292" s="175">
        <v>1</v>
      </c>
      <c r="F292" s="175">
        <v>0</v>
      </c>
      <c r="G292" s="176">
        <f t="shared" si="78"/>
        <v>0</v>
      </c>
      <c r="O292" s="170">
        <v>2</v>
      </c>
      <c r="AA292" s="146">
        <v>1</v>
      </c>
      <c r="AB292" s="146">
        <v>7</v>
      </c>
      <c r="AC292" s="146">
        <v>7</v>
      </c>
      <c r="AZ292" s="146">
        <v>2</v>
      </c>
      <c r="BA292" s="146">
        <f t="shared" si="79"/>
        <v>0</v>
      </c>
      <c r="BB292" s="146">
        <f t="shared" si="80"/>
        <v>0</v>
      </c>
      <c r="BC292" s="146">
        <f t="shared" si="81"/>
        <v>0</v>
      </c>
      <c r="BD292" s="146">
        <f t="shared" si="82"/>
        <v>0</v>
      </c>
      <c r="BE292" s="146">
        <f t="shared" si="83"/>
        <v>0</v>
      </c>
      <c r="CA292" s="177">
        <v>1</v>
      </c>
      <c r="CB292" s="177">
        <v>7</v>
      </c>
      <c r="CZ292" s="146">
        <v>1.0100000000008401E-3</v>
      </c>
    </row>
    <row r="293" spans="1:104" ht="22.5" x14ac:dyDescent="0.2">
      <c r="A293" s="171">
        <v>250</v>
      </c>
      <c r="B293" s="172" t="s">
        <v>581</v>
      </c>
      <c r="C293" s="173" t="s">
        <v>582</v>
      </c>
      <c r="D293" s="174" t="s">
        <v>92</v>
      </c>
      <c r="E293" s="175">
        <v>5</v>
      </c>
      <c r="F293" s="175">
        <v>0</v>
      </c>
      <c r="G293" s="176">
        <f t="shared" si="78"/>
        <v>0</v>
      </c>
      <c r="O293" s="170">
        <v>2</v>
      </c>
      <c r="AA293" s="146">
        <v>1</v>
      </c>
      <c r="AB293" s="146">
        <v>0</v>
      </c>
      <c r="AC293" s="146">
        <v>0</v>
      </c>
      <c r="AZ293" s="146">
        <v>2</v>
      </c>
      <c r="BA293" s="146">
        <f t="shared" si="79"/>
        <v>0</v>
      </c>
      <c r="BB293" s="146">
        <f t="shared" si="80"/>
        <v>0</v>
      </c>
      <c r="BC293" s="146">
        <f t="shared" si="81"/>
        <v>0</v>
      </c>
      <c r="BD293" s="146">
        <f t="shared" si="82"/>
        <v>0</v>
      </c>
      <c r="BE293" s="146">
        <f t="shared" si="83"/>
        <v>0</v>
      </c>
      <c r="CA293" s="177">
        <v>1</v>
      </c>
      <c r="CB293" s="177">
        <v>0</v>
      </c>
      <c r="CZ293" s="146">
        <v>1.0100000000008401E-3</v>
      </c>
    </row>
    <row r="294" spans="1:104" x14ac:dyDescent="0.2">
      <c r="A294" s="171">
        <v>251</v>
      </c>
      <c r="B294" s="172" t="s">
        <v>583</v>
      </c>
      <c r="C294" s="173" t="s">
        <v>584</v>
      </c>
      <c r="D294" s="174" t="s">
        <v>92</v>
      </c>
      <c r="E294" s="175">
        <v>1</v>
      </c>
      <c r="F294" s="175">
        <v>0</v>
      </c>
      <c r="G294" s="176">
        <f t="shared" si="78"/>
        <v>0</v>
      </c>
      <c r="O294" s="170">
        <v>2</v>
      </c>
      <c r="AA294" s="146">
        <v>1</v>
      </c>
      <c r="AB294" s="146">
        <v>7</v>
      </c>
      <c r="AC294" s="146">
        <v>7</v>
      </c>
      <c r="AZ294" s="146">
        <v>2</v>
      </c>
      <c r="BA294" s="146">
        <f t="shared" si="79"/>
        <v>0</v>
      </c>
      <c r="BB294" s="146">
        <f t="shared" si="80"/>
        <v>0</v>
      </c>
      <c r="BC294" s="146">
        <f t="shared" si="81"/>
        <v>0</v>
      </c>
      <c r="BD294" s="146">
        <f t="shared" si="82"/>
        <v>0</v>
      </c>
      <c r="BE294" s="146">
        <f t="shared" si="83"/>
        <v>0</v>
      </c>
      <c r="CA294" s="177">
        <v>1</v>
      </c>
      <c r="CB294" s="177">
        <v>7</v>
      </c>
      <c r="CZ294" s="146">
        <v>1.0100000000008401E-3</v>
      </c>
    </row>
    <row r="295" spans="1:104" x14ac:dyDescent="0.2">
      <c r="A295" s="171">
        <v>252</v>
      </c>
      <c r="B295" s="172" t="s">
        <v>585</v>
      </c>
      <c r="C295" s="173" t="s">
        <v>586</v>
      </c>
      <c r="D295" s="174" t="s">
        <v>92</v>
      </c>
      <c r="E295" s="175">
        <v>8</v>
      </c>
      <c r="F295" s="175">
        <v>0</v>
      </c>
      <c r="G295" s="176">
        <f t="shared" si="78"/>
        <v>0</v>
      </c>
      <c r="O295" s="170">
        <v>2</v>
      </c>
      <c r="AA295" s="146">
        <v>1</v>
      </c>
      <c r="AB295" s="146">
        <v>0</v>
      </c>
      <c r="AC295" s="146">
        <v>0</v>
      </c>
      <c r="AZ295" s="146">
        <v>2</v>
      </c>
      <c r="BA295" s="146">
        <f t="shared" si="79"/>
        <v>0</v>
      </c>
      <c r="BB295" s="146">
        <f t="shared" si="80"/>
        <v>0</v>
      </c>
      <c r="BC295" s="146">
        <f t="shared" si="81"/>
        <v>0</v>
      </c>
      <c r="BD295" s="146">
        <f t="shared" si="82"/>
        <v>0</v>
      </c>
      <c r="BE295" s="146">
        <f t="shared" si="83"/>
        <v>0</v>
      </c>
      <c r="CA295" s="177">
        <v>1</v>
      </c>
      <c r="CB295" s="177">
        <v>0</v>
      </c>
      <c r="CZ295" s="146">
        <v>1.21299999999991E-2</v>
      </c>
    </row>
    <row r="296" spans="1:104" x14ac:dyDescent="0.2">
      <c r="A296" s="171">
        <v>253</v>
      </c>
      <c r="B296" s="172" t="s">
        <v>587</v>
      </c>
      <c r="C296" s="173" t="s">
        <v>588</v>
      </c>
      <c r="D296" s="174" t="s">
        <v>193</v>
      </c>
      <c r="E296" s="175">
        <v>87.8</v>
      </c>
      <c r="F296" s="175">
        <v>0</v>
      </c>
      <c r="G296" s="176">
        <f t="shared" si="78"/>
        <v>0</v>
      </c>
      <c r="O296" s="170">
        <v>2</v>
      </c>
      <c r="AA296" s="146">
        <v>1</v>
      </c>
      <c r="AB296" s="146">
        <v>7</v>
      </c>
      <c r="AC296" s="146">
        <v>7</v>
      </c>
      <c r="AZ296" s="146">
        <v>2</v>
      </c>
      <c r="BA296" s="146">
        <f t="shared" si="79"/>
        <v>0</v>
      </c>
      <c r="BB296" s="146">
        <f t="shared" si="80"/>
        <v>0</v>
      </c>
      <c r="BC296" s="146">
        <f t="shared" si="81"/>
        <v>0</v>
      </c>
      <c r="BD296" s="146">
        <f t="shared" si="82"/>
        <v>0</v>
      </c>
      <c r="BE296" s="146">
        <f t="shared" si="83"/>
        <v>0</v>
      </c>
      <c r="CA296" s="177">
        <v>1</v>
      </c>
      <c r="CB296" s="177">
        <v>7</v>
      </c>
      <c r="CZ296" s="146">
        <v>0</v>
      </c>
    </row>
    <row r="297" spans="1:104" x14ac:dyDescent="0.2">
      <c r="A297" s="171">
        <v>254</v>
      </c>
      <c r="B297" s="172" t="s">
        <v>589</v>
      </c>
      <c r="C297" s="173" t="s">
        <v>590</v>
      </c>
      <c r="D297" s="174" t="s">
        <v>193</v>
      </c>
      <c r="E297" s="175">
        <v>60</v>
      </c>
      <c r="F297" s="175">
        <v>0</v>
      </c>
      <c r="G297" s="176">
        <f t="shared" si="78"/>
        <v>0</v>
      </c>
      <c r="O297" s="170">
        <v>2</v>
      </c>
      <c r="AA297" s="146">
        <v>1</v>
      </c>
      <c r="AB297" s="146">
        <v>7</v>
      </c>
      <c r="AC297" s="146">
        <v>7</v>
      </c>
      <c r="AZ297" s="146">
        <v>2</v>
      </c>
      <c r="BA297" s="146">
        <f t="shared" si="79"/>
        <v>0</v>
      </c>
      <c r="BB297" s="146">
        <f t="shared" si="80"/>
        <v>0</v>
      </c>
      <c r="BC297" s="146">
        <f t="shared" si="81"/>
        <v>0</v>
      </c>
      <c r="BD297" s="146">
        <f t="shared" si="82"/>
        <v>0</v>
      </c>
      <c r="BE297" s="146">
        <f t="shared" si="83"/>
        <v>0</v>
      </c>
      <c r="CA297" s="177">
        <v>1</v>
      </c>
      <c r="CB297" s="177">
        <v>7</v>
      </c>
      <c r="CZ297" s="146">
        <v>0</v>
      </c>
    </row>
    <row r="298" spans="1:104" x14ac:dyDescent="0.2">
      <c r="A298" s="171">
        <v>255</v>
      </c>
      <c r="B298" s="172" t="s">
        <v>591</v>
      </c>
      <c r="C298" s="173" t="s">
        <v>592</v>
      </c>
      <c r="D298" s="174" t="s">
        <v>193</v>
      </c>
      <c r="E298" s="175">
        <v>12.85</v>
      </c>
      <c r="F298" s="175">
        <v>0</v>
      </c>
      <c r="G298" s="176">
        <f t="shared" si="78"/>
        <v>0</v>
      </c>
      <c r="O298" s="170">
        <v>2</v>
      </c>
      <c r="AA298" s="146">
        <v>1</v>
      </c>
      <c r="AB298" s="146">
        <v>7</v>
      </c>
      <c r="AC298" s="146">
        <v>7</v>
      </c>
      <c r="AZ298" s="146">
        <v>2</v>
      </c>
      <c r="BA298" s="146">
        <f t="shared" si="79"/>
        <v>0</v>
      </c>
      <c r="BB298" s="146">
        <f t="shared" si="80"/>
        <v>0</v>
      </c>
      <c r="BC298" s="146">
        <f t="shared" si="81"/>
        <v>0</v>
      </c>
      <c r="BD298" s="146">
        <f t="shared" si="82"/>
        <v>0</v>
      </c>
      <c r="BE298" s="146">
        <f t="shared" si="83"/>
        <v>0</v>
      </c>
      <c r="CA298" s="177">
        <v>1</v>
      </c>
      <c r="CB298" s="177">
        <v>7</v>
      </c>
      <c r="CZ298" s="146">
        <v>1.2929999999997201E-2</v>
      </c>
    </row>
    <row r="299" spans="1:104" ht="22.5" x14ac:dyDescent="0.2">
      <c r="A299" s="171">
        <v>256</v>
      </c>
      <c r="B299" s="172" t="s">
        <v>593</v>
      </c>
      <c r="C299" s="173" t="s">
        <v>594</v>
      </c>
      <c r="D299" s="174" t="s">
        <v>193</v>
      </c>
      <c r="E299" s="175">
        <v>30</v>
      </c>
      <c r="F299" s="175">
        <v>0</v>
      </c>
      <c r="G299" s="176">
        <f t="shared" si="78"/>
        <v>0</v>
      </c>
      <c r="O299" s="170">
        <v>2</v>
      </c>
      <c r="AA299" s="146">
        <v>1</v>
      </c>
      <c r="AB299" s="146">
        <v>7</v>
      </c>
      <c r="AC299" s="146">
        <v>7</v>
      </c>
      <c r="AZ299" s="146">
        <v>2</v>
      </c>
      <c r="BA299" s="146">
        <f t="shared" si="79"/>
        <v>0</v>
      </c>
      <c r="BB299" s="146">
        <f t="shared" si="80"/>
        <v>0</v>
      </c>
      <c r="BC299" s="146">
        <f t="shared" si="81"/>
        <v>0</v>
      </c>
      <c r="BD299" s="146">
        <f t="shared" si="82"/>
        <v>0</v>
      </c>
      <c r="BE299" s="146">
        <f t="shared" si="83"/>
        <v>0</v>
      </c>
      <c r="CA299" s="177">
        <v>1</v>
      </c>
      <c r="CB299" s="177">
        <v>7</v>
      </c>
      <c r="CZ299" s="146">
        <v>3.8699999999991502E-3</v>
      </c>
    </row>
    <row r="300" spans="1:104" x14ac:dyDescent="0.2">
      <c r="A300" s="171">
        <v>257</v>
      </c>
      <c r="B300" s="172" t="s">
        <v>595</v>
      </c>
      <c r="C300" s="173" t="s">
        <v>596</v>
      </c>
      <c r="D300" s="174" t="s">
        <v>193</v>
      </c>
      <c r="E300" s="175">
        <v>42.85</v>
      </c>
      <c r="F300" s="175">
        <v>0</v>
      </c>
      <c r="G300" s="176">
        <f t="shared" si="78"/>
        <v>0</v>
      </c>
      <c r="O300" s="170">
        <v>2</v>
      </c>
      <c r="AA300" s="146">
        <v>1</v>
      </c>
      <c r="AB300" s="146">
        <v>7</v>
      </c>
      <c r="AC300" s="146">
        <v>7</v>
      </c>
      <c r="AZ300" s="146">
        <v>2</v>
      </c>
      <c r="BA300" s="146">
        <f t="shared" si="79"/>
        <v>0</v>
      </c>
      <c r="BB300" s="146">
        <f t="shared" si="80"/>
        <v>0</v>
      </c>
      <c r="BC300" s="146">
        <f t="shared" si="81"/>
        <v>0</v>
      </c>
      <c r="BD300" s="146">
        <f t="shared" si="82"/>
        <v>0</v>
      </c>
      <c r="BE300" s="146">
        <f t="shared" si="83"/>
        <v>0</v>
      </c>
      <c r="CA300" s="177">
        <v>1</v>
      </c>
      <c r="CB300" s="177">
        <v>7</v>
      </c>
      <c r="CZ300" s="146">
        <v>0</v>
      </c>
    </row>
    <row r="301" spans="1:104" ht="22.5" x14ac:dyDescent="0.2">
      <c r="A301" s="171">
        <v>258</v>
      </c>
      <c r="B301" s="172" t="s">
        <v>597</v>
      </c>
      <c r="C301" s="173" t="s">
        <v>598</v>
      </c>
      <c r="D301" s="174" t="s">
        <v>85</v>
      </c>
      <c r="E301" s="175">
        <v>267.3</v>
      </c>
      <c r="F301" s="175">
        <v>0</v>
      </c>
      <c r="G301" s="176">
        <f t="shared" si="78"/>
        <v>0</v>
      </c>
      <c r="O301" s="170">
        <v>2</v>
      </c>
      <c r="AA301" s="146">
        <v>1</v>
      </c>
      <c r="AB301" s="146">
        <v>7</v>
      </c>
      <c r="AC301" s="146">
        <v>7</v>
      </c>
      <c r="AZ301" s="146">
        <v>2</v>
      </c>
      <c r="BA301" s="146">
        <f t="shared" si="79"/>
        <v>0</v>
      </c>
      <c r="BB301" s="146">
        <f t="shared" si="80"/>
        <v>0</v>
      </c>
      <c r="BC301" s="146">
        <f t="shared" si="81"/>
        <v>0</v>
      </c>
      <c r="BD301" s="146">
        <f t="shared" si="82"/>
        <v>0</v>
      </c>
      <c r="BE301" s="146">
        <f t="shared" si="83"/>
        <v>0</v>
      </c>
      <c r="CA301" s="177">
        <v>1</v>
      </c>
      <c r="CB301" s="177">
        <v>7</v>
      </c>
      <c r="CZ301" s="146">
        <v>1.8000000000006899E-4</v>
      </c>
    </row>
    <row r="302" spans="1:104" x14ac:dyDescent="0.2">
      <c r="A302" s="171">
        <v>259</v>
      </c>
      <c r="B302" s="172" t="s">
        <v>599</v>
      </c>
      <c r="C302" s="173" t="s">
        <v>600</v>
      </c>
      <c r="D302" s="174" t="s">
        <v>92</v>
      </c>
      <c r="E302" s="175">
        <v>40</v>
      </c>
      <c r="F302" s="175">
        <v>0</v>
      </c>
      <c r="G302" s="176">
        <f t="shared" si="78"/>
        <v>0</v>
      </c>
      <c r="O302" s="170">
        <v>2</v>
      </c>
      <c r="AA302" s="146">
        <v>12</v>
      </c>
      <c r="AB302" s="146">
        <v>0</v>
      </c>
      <c r="AC302" s="146">
        <v>131</v>
      </c>
      <c r="AZ302" s="146">
        <v>2</v>
      </c>
      <c r="BA302" s="146">
        <f t="shared" si="79"/>
        <v>0</v>
      </c>
      <c r="BB302" s="146">
        <f t="shared" si="80"/>
        <v>0</v>
      </c>
      <c r="BC302" s="146">
        <f t="shared" si="81"/>
        <v>0</v>
      </c>
      <c r="BD302" s="146">
        <f t="shared" si="82"/>
        <v>0</v>
      </c>
      <c r="BE302" s="146">
        <f t="shared" si="83"/>
        <v>0</v>
      </c>
      <c r="CA302" s="177">
        <v>12</v>
      </c>
      <c r="CB302" s="177">
        <v>0</v>
      </c>
      <c r="CZ302" s="146">
        <v>0</v>
      </c>
    </row>
    <row r="303" spans="1:104" x14ac:dyDescent="0.2">
      <c r="A303" s="171">
        <v>260</v>
      </c>
      <c r="B303" s="172" t="s">
        <v>601</v>
      </c>
      <c r="C303" s="173" t="s">
        <v>602</v>
      </c>
      <c r="D303" s="174" t="s">
        <v>92</v>
      </c>
      <c r="E303" s="175">
        <v>100</v>
      </c>
      <c r="F303" s="175">
        <v>0</v>
      </c>
      <c r="G303" s="176">
        <f t="shared" si="78"/>
        <v>0</v>
      </c>
      <c r="O303" s="170">
        <v>2</v>
      </c>
      <c r="AA303" s="146">
        <v>12</v>
      </c>
      <c r="AB303" s="146">
        <v>0</v>
      </c>
      <c r="AC303" s="146">
        <v>132</v>
      </c>
      <c r="AZ303" s="146">
        <v>2</v>
      </c>
      <c r="BA303" s="146">
        <f t="shared" si="79"/>
        <v>0</v>
      </c>
      <c r="BB303" s="146">
        <f t="shared" si="80"/>
        <v>0</v>
      </c>
      <c r="BC303" s="146">
        <f t="shared" si="81"/>
        <v>0</v>
      </c>
      <c r="BD303" s="146">
        <f t="shared" si="82"/>
        <v>0</v>
      </c>
      <c r="BE303" s="146">
        <f t="shared" si="83"/>
        <v>0</v>
      </c>
      <c r="CA303" s="177">
        <v>12</v>
      </c>
      <c r="CB303" s="177">
        <v>0</v>
      </c>
      <c r="CZ303" s="146">
        <v>0</v>
      </c>
    </row>
    <row r="304" spans="1:104" x14ac:dyDescent="0.2">
      <c r="A304" s="171">
        <v>261</v>
      </c>
      <c r="B304" s="172" t="s">
        <v>603</v>
      </c>
      <c r="C304" s="173" t="s">
        <v>604</v>
      </c>
      <c r="D304" s="174" t="s">
        <v>92</v>
      </c>
      <c r="E304" s="175">
        <v>44</v>
      </c>
      <c r="F304" s="175">
        <v>0</v>
      </c>
      <c r="G304" s="176">
        <f t="shared" si="78"/>
        <v>0</v>
      </c>
      <c r="O304" s="170">
        <v>2</v>
      </c>
      <c r="AA304" s="146">
        <v>12</v>
      </c>
      <c r="AB304" s="146">
        <v>0</v>
      </c>
      <c r="AC304" s="146">
        <v>133</v>
      </c>
      <c r="AZ304" s="146">
        <v>2</v>
      </c>
      <c r="BA304" s="146">
        <f t="shared" si="79"/>
        <v>0</v>
      </c>
      <c r="BB304" s="146">
        <f t="shared" si="80"/>
        <v>0</v>
      </c>
      <c r="BC304" s="146">
        <f t="shared" si="81"/>
        <v>0</v>
      </c>
      <c r="BD304" s="146">
        <f t="shared" si="82"/>
        <v>0</v>
      </c>
      <c r="BE304" s="146">
        <f t="shared" si="83"/>
        <v>0</v>
      </c>
      <c r="CA304" s="177">
        <v>12</v>
      </c>
      <c r="CB304" s="177">
        <v>0</v>
      </c>
      <c r="CZ304" s="146">
        <v>0</v>
      </c>
    </row>
    <row r="305" spans="1:104" x14ac:dyDescent="0.2">
      <c r="A305" s="171">
        <v>262</v>
      </c>
      <c r="B305" s="172" t="s">
        <v>605</v>
      </c>
      <c r="C305" s="173" t="s">
        <v>606</v>
      </c>
      <c r="D305" s="174" t="s">
        <v>92</v>
      </c>
      <c r="E305" s="175">
        <v>38</v>
      </c>
      <c r="F305" s="175">
        <v>0</v>
      </c>
      <c r="G305" s="176">
        <f t="shared" si="78"/>
        <v>0</v>
      </c>
      <c r="O305" s="170">
        <v>2</v>
      </c>
      <c r="AA305" s="146">
        <v>12</v>
      </c>
      <c r="AB305" s="146">
        <v>0</v>
      </c>
      <c r="AC305" s="146">
        <v>134</v>
      </c>
      <c r="AZ305" s="146">
        <v>2</v>
      </c>
      <c r="BA305" s="146">
        <f t="shared" si="79"/>
        <v>0</v>
      </c>
      <c r="BB305" s="146">
        <f t="shared" si="80"/>
        <v>0</v>
      </c>
      <c r="BC305" s="146">
        <f t="shared" si="81"/>
        <v>0</v>
      </c>
      <c r="BD305" s="146">
        <f t="shared" si="82"/>
        <v>0</v>
      </c>
      <c r="BE305" s="146">
        <f t="shared" si="83"/>
        <v>0</v>
      </c>
      <c r="CA305" s="177">
        <v>12</v>
      </c>
      <c r="CB305" s="177">
        <v>0</v>
      </c>
      <c r="CZ305" s="146">
        <v>0</v>
      </c>
    </row>
    <row r="306" spans="1:104" x14ac:dyDescent="0.2">
      <c r="A306" s="171">
        <v>263</v>
      </c>
      <c r="B306" s="172" t="s">
        <v>607</v>
      </c>
      <c r="C306" s="173" t="s">
        <v>608</v>
      </c>
      <c r="D306" s="174" t="s">
        <v>92</v>
      </c>
      <c r="E306" s="175">
        <v>16</v>
      </c>
      <c r="F306" s="175">
        <v>0</v>
      </c>
      <c r="G306" s="176">
        <f t="shared" si="78"/>
        <v>0</v>
      </c>
      <c r="O306" s="170">
        <v>2</v>
      </c>
      <c r="AA306" s="146">
        <v>12</v>
      </c>
      <c r="AB306" s="146">
        <v>0</v>
      </c>
      <c r="AC306" s="146">
        <v>135</v>
      </c>
      <c r="AZ306" s="146">
        <v>2</v>
      </c>
      <c r="BA306" s="146">
        <f t="shared" si="79"/>
        <v>0</v>
      </c>
      <c r="BB306" s="146">
        <f t="shared" si="80"/>
        <v>0</v>
      </c>
      <c r="BC306" s="146">
        <f t="shared" si="81"/>
        <v>0</v>
      </c>
      <c r="BD306" s="146">
        <f t="shared" si="82"/>
        <v>0</v>
      </c>
      <c r="BE306" s="146">
        <f t="shared" si="83"/>
        <v>0</v>
      </c>
      <c r="CA306" s="177">
        <v>12</v>
      </c>
      <c r="CB306" s="177">
        <v>0</v>
      </c>
      <c r="CZ306" s="146">
        <v>0</v>
      </c>
    </row>
    <row r="307" spans="1:104" x14ac:dyDescent="0.2">
      <c r="A307" s="171">
        <v>264</v>
      </c>
      <c r="B307" s="172" t="s">
        <v>609</v>
      </c>
      <c r="C307" s="173" t="s">
        <v>610</v>
      </c>
      <c r="D307" s="174" t="s">
        <v>155</v>
      </c>
      <c r="E307" s="175">
        <v>3.9135865000017498</v>
      </c>
      <c r="F307" s="175">
        <v>0</v>
      </c>
      <c r="G307" s="176">
        <f t="shared" si="78"/>
        <v>0</v>
      </c>
      <c r="O307" s="170">
        <v>2</v>
      </c>
      <c r="AA307" s="146">
        <v>7</v>
      </c>
      <c r="AB307" s="146">
        <v>1001</v>
      </c>
      <c r="AC307" s="146">
        <v>5</v>
      </c>
      <c r="AZ307" s="146">
        <v>2</v>
      </c>
      <c r="BA307" s="146">
        <f t="shared" si="79"/>
        <v>0</v>
      </c>
      <c r="BB307" s="146">
        <f t="shared" si="80"/>
        <v>0</v>
      </c>
      <c r="BC307" s="146">
        <f t="shared" si="81"/>
        <v>0</v>
      </c>
      <c r="BD307" s="146">
        <f t="shared" si="82"/>
        <v>0</v>
      </c>
      <c r="BE307" s="146">
        <f t="shared" si="83"/>
        <v>0</v>
      </c>
      <c r="CA307" s="177">
        <v>7</v>
      </c>
      <c r="CB307" s="177">
        <v>1001</v>
      </c>
      <c r="CZ307" s="146">
        <v>0</v>
      </c>
    </row>
    <row r="308" spans="1:104" x14ac:dyDescent="0.2">
      <c r="A308" s="171">
        <v>265</v>
      </c>
      <c r="B308" s="172" t="s">
        <v>428</v>
      </c>
      <c r="C308" s="173" t="s">
        <v>429</v>
      </c>
      <c r="D308" s="174" t="s">
        <v>155</v>
      </c>
      <c r="E308" s="175">
        <v>3.8278999999988299</v>
      </c>
      <c r="F308" s="175">
        <v>0</v>
      </c>
      <c r="G308" s="176">
        <f t="shared" si="78"/>
        <v>0</v>
      </c>
      <c r="O308" s="170">
        <v>2</v>
      </c>
      <c r="AA308" s="146">
        <v>8</v>
      </c>
      <c r="AB308" s="146">
        <v>0</v>
      </c>
      <c r="AC308" s="146">
        <v>3</v>
      </c>
      <c r="AZ308" s="146">
        <v>2</v>
      </c>
      <c r="BA308" s="146">
        <f t="shared" si="79"/>
        <v>0</v>
      </c>
      <c r="BB308" s="146">
        <f t="shared" si="80"/>
        <v>0</v>
      </c>
      <c r="BC308" s="146">
        <f t="shared" si="81"/>
        <v>0</v>
      </c>
      <c r="BD308" s="146">
        <f t="shared" si="82"/>
        <v>0</v>
      </c>
      <c r="BE308" s="146">
        <f t="shared" si="83"/>
        <v>0</v>
      </c>
      <c r="CA308" s="177">
        <v>8</v>
      </c>
      <c r="CB308" s="177">
        <v>0</v>
      </c>
      <c r="CZ308" s="146">
        <v>0</v>
      </c>
    </row>
    <row r="309" spans="1:104" x14ac:dyDescent="0.2">
      <c r="A309" s="171">
        <v>266</v>
      </c>
      <c r="B309" s="172" t="s">
        <v>460</v>
      </c>
      <c r="C309" s="173" t="s">
        <v>461</v>
      </c>
      <c r="D309" s="174" t="s">
        <v>155</v>
      </c>
      <c r="E309" s="175">
        <v>3.8278999999988299</v>
      </c>
      <c r="F309" s="175">
        <v>0</v>
      </c>
      <c r="G309" s="176">
        <f t="shared" si="78"/>
        <v>0</v>
      </c>
      <c r="O309" s="170">
        <v>2</v>
      </c>
      <c r="AA309" s="146">
        <v>8</v>
      </c>
      <c r="AB309" s="146">
        <v>0</v>
      </c>
      <c r="AC309" s="146">
        <v>3</v>
      </c>
      <c r="AZ309" s="146">
        <v>2</v>
      </c>
      <c r="BA309" s="146">
        <f t="shared" si="79"/>
        <v>0</v>
      </c>
      <c r="BB309" s="146">
        <f t="shared" si="80"/>
        <v>0</v>
      </c>
      <c r="BC309" s="146">
        <f t="shared" si="81"/>
        <v>0</v>
      </c>
      <c r="BD309" s="146">
        <f t="shared" si="82"/>
        <v>0</v>
      </c>
      <c r="BE309" s="146">
        <f t="shared" si="83"/>
        <v>0</v>
      </c>
      <c r="CA309" s="177">
        <v>8</v>
      </c>
      <c r="CB309" s="177">
        <v>0</v>
      </c>
      <c r="CZ309" s="146">
        <v>0</v>
      </c>
    </row>
    <row r="310" spans="1:104" x14ac:dyDescent="0.2">
      <c r="A310" s="171">
        <v>267</v>
      </c>
      <c r="B310" s="172" t="s">
        <v>430</v>
      </c>
      <c r="C310" s="173" t="s">
        <v>431</v>
      </c>
      <c r="D310" s="174" t="s">
        <v>155</v>
      </c>
      <c r="E310" s="175">
        <v>3.8278999999988299</v>
      </c>
      <c r="F310" s="175">
        <v>0</v>
      </c>
      <c r="G310" s="176">
        <f t="shared" si="78"/>
        <v>0</v>
      </c>
      <c r="O310" s="170">
        <v>2</v>
      </c>
      <c r="AA310" s="146">
        <v>8</v>
      </c>
      <c r="AB310" s="146">
        <v>0</v>
      </c>
      <c r="AC310" s="146">
        <v>3</v>
      </c>
      <c r="AZ310" s="146">
        <v>2</v>
      </c>
      <c r="BA310" s="146">
        <f t="shared" si="79"/>
        <v>0</v>
      </c>
      <c r="BB310" s="146">
        <f t="shared" si="80"/>
        <v>0</v>
      </c>
      <c r="BC310" s="146">
        <f t="shared" si="81"/>
        <v>0</v>
      </c>
      <c r="BD310" s="146">
        <f t="shared" si="82"/>
        <v>0</v>
      </c>
      <c r="BE310" s="146">
        <f t="shared" si="83"/>
        <v>0</v>
      </c>
      <c r="CA310" s="177">
        <v>8</v>
      </c>
      <c r="CB310" s="177">
        <v>0</v>
      </c>
      <c r="CZ310" s="146">
        <v>0</v>
      </c>
    </row>
    <row r="311" spans="1:104" x14ac:dyDescent="0.2">
      <c r="A311" s="171">
        <v>268</v>
      </c>
      <c r="B311" s="172" t="s">
        <v>432</v>
      </c>
      <c r="C311" s="173" t="s">
        <v>433</v>
      </c>
      <c r="D311" s="174" t="s">
        <v>155</v>
      </c>
      <c r="E311" s="175">
        <v>3.8278999999988299</v>
      </c>
      <c r="F311" s="175">
        <v>0</v>
      </c>
      <c r="G311" s="176">
        <f t="shared" si="78"/>
        <v>0</v>
      </c>
      <c r="O311" s="170">
        <v>2</v>
      </c>
      <c r="AA311" s="146">
        <v>8</v>
      </c>
      <c r="AB311" s="146">
        <v>0</v>
      </c>
      <c r="AC311" s="146">
        <v>3</v>
      </c>
      <c r="AZ311" s="146">
        <v>2</v>
      </c>
      <c r="BA311" s="146">
        <f t="shared" si="79"/>
        <v>0</v>
      </c>
      <c r="BB311" s="146">
        <f t="shared" si="80"/>
        <v>0</v>
      </c>
      <c r="BC311" s="146">
        <f t="shared" si="81"/>
        <v>0</v>
      </c>
      <c r="BD311" s="146">
        <f t="shared" si="82"/>
        <v>0</v>
      </c>
      <c r="BE311" s="146">
        <f t="shared" si="83"/>
        <v>0</v>
      </c>
      <c r="CA311" s="177">
        <v>8</v>
      </c>
      <c r="CB311" s="177">
        <v>0</v>
      </c>
      <c r="CZ311" s="146">
        <v>0</v>
      </c>
    </row>
    <row r="312" spans="1:104" x14ac:dyDescent="0.2">
      <c r="A312" s="171">
        <v>269</v>
      </c>
      <c r="B312" s="172" t="s">
        <v>611</v>
      </c>
      <c r="C312" s="173" t="s">
        <v>612</v>
      </c>
      <c r="D312" s="174" t="s">
        <v>155</v>
      </c>
      <c r="E312" s="175">
        <v>3.8278999999988299</v>
      </c>
      <c r="F312" s="175">
        <v>0</v>
      </c>
      <c r="G312" s="176">
        <f t="shared" si="78"/>
        <v>0</v>
      </c>
      <c r="O312" s="170">
        <v>2</v>
      </c>
      <c r="AA312" s="146">
        <v>8</v>
      </c>
      <c r="AB312" s="146">
        <v>0</v>
      </c>
      <c r="AC312" s="146">
        <v>3</v>
      </c>
      <c r="AZ312" s="146">
        <v>2</v>
      </c>
      <c r="BA312" s="146">
        <f t="shared" si="79"/>
        <v>0</v>
      </c>
      <c r="BB312" s="146">
        <f t="shared" si="80"/>
        <v>0</v>
      </c>
      <c r="BC312" s="146">
        <f t="shared" si="81"/>
        <v>0</v>
      </c>
      <c r="BD312" s="146">
        <f t="shared" si="82"/>
        <v>0</v>
      </c>
      <c r="BE312" s="146">
        <f t="shared" si="83"/>
        <v>0</v>
      </c>
      <c r="CA312" s="177">
        <v>8</v>
      </c>
      <c r="CB312" s="177">
        <v>0</v>
      </c>
      <c r="CZ312" s="146">
        <v>0</v>
      </c>
    </row>
    <row r="313" spans="1:104" x14ac:dyDescent="0.2">
      <c r="A313" s="171">
        <v>270</v>
      </c>
      <c r="B313" s="172" t="s">
        <v>613</v>
      </c>
      <c r="C313" s="173" t="s">
        <v>614</v>
      </c>
      <c r="D313" s="174" t="s">
        <v>155</v>
      </c>
      <c r="E313" s="175">
        <v>15.3115999999953</v>
      </c>
      <c r="F313" s="175">
        <v>0</v>
      </c>
      <c r="G313" s="176">
        <f t="shared" si="78"/>
        <v>0</v>
      </c>
      <c r="O313" s="170">
        <v>2</v>
      </c>
      <c r="AA313" s="146">
        <v>8</v>
      </c>
      <c r="AB313" s="146">
        <v>0</v>
      </c>
      <c r="AC313" s="146">
        <v>3</v>
      </c>
      <c r="AZ313" s="146">
        <v>2</v>
      </c>
      <c r="BA313" s="146">
        <f t="shared" si="79"/>
        <v>0</v>
      </c>
      <c r="BB313" s="146">
        <f t="shared" si="80"/>
        <v>0</v>
      </c>
      <c r="BC313" s="146">
        <f t="shared" si="81"/>
        <v>0</v>
      </c>
      <c r="BD313" s="146">
        <f t="shared" si="82"/>
        <v>0</v>
      </c>
      <c r="BE313" s="146">
        <f t="shared" si="83"/>
        <v>0</v>
      </c>
      <c r="CA313" s="177">
        <v>8</v>
      </c>
      <c r="CB313" s="177">
        <v>0</v>
      </c>
      <c r="CZ313" s="146">
        <v>0</v>
      </c>
    </row>
    <row r="314" spans="1:104" x14ac:dyDescent="0.2">
      <c r="A314" s="171">
        <v>271</v>
      </c>
      <c r="B314" s="172" t="s">
        <v>438</v>
      </c>
      <c r="C314" s="173" t="s">
        <v>439</v>
      </c>
      <c r="D314" s="174" t="s">
        <v>155</v>
      </c>
      <c r="E314" s="175">
        <v>3.8278999999988299</v>
      </c>
      <c r="F314" s="175">
        <v>0</v>
      </c>
      <c r="G314" s="176">
        <f t="shared" si="78"/>
        <v>0</v>
      </c>
      <c r="O314" s="170">
        <v>2</v>
      </c>
      <c r="AA314" s="146">
        <v>8</v>
      </c>
      <c r="AB314" s="146">
        <v>0</v>
      </c>
      <c r="AC314" s="146">
        <v>3</v>
      </c>
      <c r="AZ314" s="146">
        <v>2</v>
      </c>
      <c r="BA314" s="146">
        <f t="shared" si="79"/>
        <v>0</v>
      </c>
      <c r="BB314" s="146">
        <f t="shared" si="80"/>
        <v>0</v>
      </c>
      <c r="BC314" s="146">
        <f t="shared" si="81"/>
        <v>0</v>
      </c>
      <c r="BD314" s="146">
        <f t="shared" si="82"/>
        <v>0</v>
      </c>
      <c r="BE314" s="146">
        <f t="shared" si="83"/>
        <v>0</v>
      </c>
      <c r="CA314" s="177">
        <v>8</v>
      </c>
      <c r="CB314" s="177">
        <v>0</v>
      </c>
      <c r="CZ314" s="146">
        <v>0</v>
      </c>
    </row>
    <row r="315" spans="1:104" x14ac:dyDescent="0.2">
      <c r="A315" s="171">
        <v>272</v>
      </c>
      <c r="B315" s="172" t="s">
        <v>615</v>
      </c>
      <c r="C315" s="173" t="s">
        <v>616</v>
      </c>
      <c r="D315" s="174" t="s">
        <v>155</v>
      </c>
      <c r="E315" s="175">
        <v>3.8278999999988299</v>
      </c>
      <c r="F315" s="175">
        <v>0</v>
      </c>
      <c r="G315" s="176">
        <f t="shared" si="78"/>
        <v>0</v>
      </c>
      <c r="O315" s="170">
        <v>2</v>
      </c>
      <c r="AA315" s="146">
        <v>8</v>
      </c>
      <c r="AB315" s="146">
        <v>0</v>
      </c>
      <c r="AC315" s="146">
        <v>3</v>
      </c>
      <c r="AZ315" s="146">
        <v>2</v>
      </c>
      <c r="BA315" s="146">
        <f t="shared" si="79"/>
        <v>0</v>
      </c>
      <c r="BB315" s="146">
        <f t="shared" si="80"/>
        <v>0</v>
      </c>
      <c r="BC315" s="146">
        <f t="shared" si="81"/>
        <v>0</v>
      </c>
      <c r="BD315" s="146">
        <f t="shared" si="82"/>
        <v>0</v>
      </c>
      <c r="BE315" s="146">
        <f t="shared" si="83"/>
        <v>0</v>
      </c>
      <c r="CA315" s="177">
        <v>8</v>
      </c>
      <c r="CB315" s="177">
        <v>0</v>
      </c>
      <c r="CZ315" s="146">
        <v>0</v>
      </c>
    </row>
    <row r="316" spans="1:104" x14ac:dyDescent="0.2">
      <c r="A316" s="178"/>
      <c r="B316" s="179" t="s">
        <v>73</v>
      </c>
      <c r="C316" s="180" t="str">
        <f>CONCATENATE(B286," ",C286)</f>
        <v>765 Krytiny tvrdé</v>
      </c>
      <c r="D316" s="181"/>
      <c r="E316" s="182"/>
      <c r="F316" s="183"/>
      <c r="G316" s="184">
        <f>SUM(G286:G315)</f>
        <v>0</v>
      </c>
      <c r="O316" s="170">
        <v>4</v>
      </c>
      <c r="BA316" s="185">
        <f>SUM(BA286:BA315)</f>
        <v>0</v>
      </c>
      <c r="BB316" s="185">
        <f>SUM(BB286:BB315)</f>
        <v>0</v>
      </c>
      <c r="BC316" s="185">
        <f>SUM(BC286:BC315)</f>
        <v>0</v>
      </c>
      <c r="BD316" s="185">
        <f>SUM(BD286:BD315)</f>
        <v>0</v>
      </c>
      <c r="BE316" s="185">
        <f>SUM(BE286:BE315)</f>
        <v>0</v>
      </c>
    </row>
    <row r="317" spans="1:104" x14ac:dyDescent="0.2">
      <c r="A317" s="163" t="s">
        <v>72</v>
      </c>
      <c r="B317" s="164" t="s">
        <v>617</v>
      </c>
      <c r="C317" s="165" t="s">
        <v>618</v>
      </c>
      <c r="D317" s="166"/>
      <c r="E317" s="167"/>
      <c r="F317" s="167"/>
      <c r="G317" s="168"/>
      <c r="H317" s="169"/>
      <c r="I317" s="169"/>
      <c r="O317" s="170">
        <v>1</v>
      </c>
    </row>
    <row r="318" spans="1:104" x14ac:dyDescent="0.2">
      <c r="A318" s="171">
        <v>273</v>
      </c>
      <c r="B318" s="172" t="s">
        <v>619</v>
      </c>
      <c r="C318" s="173" t="s">
        <v>620</v>
      </c>
      <c r="D318" s="174" t="s">
        <v>92</v>
      </c>
      <c r="E318" s="175">
        <v>29</v>
      </c>
      <c r="F318" s="175">
        <v>0</v>
      </c>
      <c r="G318" s="176">
        <f t="shared" ref="G318:G336" si="84">E318*F318</f>
        <v>0</v>
      </c>
      <c r="O318" s="170">
        <v>2</v>
      </c>
      <c r="AA318" s="146">
        <v>1</v>
      </c>
      <c r="AB318" s="146">
        <v>7</v>
      </c>
      <c r="AC318" s="146">
        <v>7</v>
      </c>
      <c r="AZ318" s="146">
        <v>2</v>
      </c>
      <c r="BA318" s="146">
        <f t="shared" ref="BA318:BA336" si="85">IF(AZ318=1,G318,0)</f>
        <v>0</v>
      </c>
      <c r="BB318" s="146">
        <f t="shared" ref="BB318:BB336" si="86">IF(AZ318=2,G318,0)</f>
        <v>0</v>
      </c>
      <c r="BC318" s="146">
        <f t="shared" ref="BC318:BC336" si="87">IF(AZ318=3,G318,0)</f>
        <v>0</v>
      </c>
      <c r="BD318" s="146">
        <f t="shared" ref="BD318:BD336" si="88">IF(AZ318=4,G318,0)</f>
        <v>0</v>
      </c>
      <c r="BE318" s="146">
        <f t="shared" ref="BE318:BE336" si="89">IF(AZ318=5,G318,0)</f>
        <v>0</v>
      </c>
      <c r="CA318" s="177">
        <v>1</v>
      </c>
      <c r="CB318" s="177">
        <v>7</v>
      </c>
      <c r="CZ318" s="146">
        <v>0</v>
      </c>
    </row>
    <row r="319" spans="1:104" x14ac:dyDescent="0.2">
      <c r="A319" s="171">
        <v>274</v>
      </c>
      <c r="B319" s="172" t="s">
        <v>621</v>
      </c>
      <c r="C319" s="173" t="s">
        <v>622</v>
      </c>
      <c r="D319" s="174" t="s">
        <v>92</v>
      </c>
      <c r="E319" s="175">
        <v>2</v>
      </c>
      <c r="F319" s="175">
        <v>0</v>
      </c>
      <c r="G319" s="176">
        <f t="shared" si="84"/>
        <v>0</v>
      </c>
      <c r="O319" s="170">
        <v>2</v>
      </c>
      <c r="AA319" s="146">
        <v>1</v>
      </c>
      <c r="AB319" s="146">
        <v>7</v>
      </c>
      <c r="AC319" s="146">
        <v>7</v>
      </c>
      <c r="AZ319" s="146">
        <v>2</v>
      </c>
      <c r="BA319" s="146">
        <f t="shared" si="85"/>
        <v>0</v>
      </c>
      <c r="BB319" s="146">
        <f t="shared" si="86"/>
        <v>0</v>
      </c>
      <c r="BC319" s="146">
        <f t="shared" si="87"/>
        <v>0</v>
      </c>
      <c r="BD319" s="146">
        <f t="shared" si="88"/>
        <v>0</v>
      </c>
      <c r="BE319" s="146">
        <f t="shared" si="89"/>
        <v>0</v>
      </c>
      <c r="CA319" s="177">
        <v>1</v>
      </c>
      <c r="CB319" s="177">
        <v>7</v>
      </c>
      <c r="CZ319" s="146">
        <v>0</v>
      </c>
    </row>
    <row r="320" spans="1:104" x14ac:dyDescent="0.2">
      <c r="A320" s="171">
        <v>275</v>
      </c>
      <c r="B320" s="172" t="s">
        <v>623</v>
      </c>
      <c r="C320" s="173" t="s">
        <v>624</v>
      </c>
      <c r="D320" s="174" t="s">
        <v>92</v>
      </c>
      <c r="E320" s="175">
        <v>5</v>
      </c>
      <c r="F320" s="175">
        <v>0</v>
      </c>
      <c r="G320" s="176">
        <f t="shared" si="84"/>
        <v>0</v>
      </c>
      <c r="O320" s="170">
        <v>2</v>
      </c>
      <c r="AA320" s="146">
        <v>1</v>
      </c>
      <c r="AB320" s="146">
        <v>7</v>
      </c>
      <c r="AC320" s="146">
        <v>7</v>
      </c>
      <c r="AZ320" s="146">
        <v>2</v>
      </c>
      <c r="BA320" s="146">
        <f t="shared" si="85"/>
        <v>0</v>
      </c>
      <c r="BB320" s="146">
        <f t="shared" si="86"/>
        <v>0</v>
      </c>
      <c r="BC320" s="146">
        <f t="shared" si="87"/>
        <v>0</v>
      </c>
      <c r="BD320" s="146">
        <f t="shared" si="88"/>
        <v>0</v>
      </c>
      <c r="BE320" s="146">
        <f t="shared" si="89"/>
        <v>0</v>
      </c>
      <c r="CA320" s="177">
        <v>1</v>
      </c>
      <c r="CB320" s="177">
        <v>7</v>
      </c>
      <c r="CZ320" s="146">
        <v>0</v>
      </c>
    </row>
    <row r="321" spans="1:104" x14ac:dyDescent="0.2">
      <c r="A321" s="171">
        <v>276</v>
      </c>
      <c r="B321" s="172" t="s">
        <v>625</v>
      </c>
      <c r="C321" s="173" t="s">
        <v>626</v>
      </c>
      <c r="D321" s="174" t="s">
        <v>92</v>
      </c>
      <c r="E321" s="175">
        <v>35</v>
      </c>
      <c r="F321" s="175">
        <v>0</v>
      </c>
      <c r="G321" s="176">
        <f t="shared" si="84"/>
        <v>0</v>
      </c>
      <c r="O321" s="170">
        <v>2</v>
      </c>
      <c r="AA321" s="146">
        <v>1</v>
      </c>
      <c r="AB321" s="146">
        <v>7</v>
      </c>
      <c r="AC321" s="146">
        <v>7</v>
      </c>
      <c r="AZ321" s="146">
        <v>2</v>
      </c>
      <c r="BA321" s="146">
        <f t="shared" si="85"/>
        <v>0</v>
      </c>
      <c r="BB321" s="146">
        <f t="shared" si="86"/>
        <v>0</v>
      </c>
      <c r="BC321" s="146">
        <f t="shared" si="87"/>
        <v>0</v>
      </c>
      <c r="BD321" s="146">
        <f t="shared" si="88"/>
        <v>0</v>
      </c>
      <c r="BE321" s="146">
        <f t="shared" si="89"/>
        <v>0</v>
      </c>
      <c r="CA321" s="177">
        <v>1</v>
      </c>
      <c r="CB321" s="177">
        <v>7</v>
      </c>
      <c r="CZ321" s="146">
        <v>0</v>
      </c>
    </row>
    <row r="322" spans="1:104" x14ac:dyDescent="0.2">
      <c r="A322" s="171">
        <v>277</v>
      </c>
      <c r="B322" s="172" t="s">
        <v>627</v>
      </c>
      <c r="C322" s="173" t="s">
        <v>628</v>
      </c>
      <c r="D322" s="174" t="s">
        <v>92</v>
      </c>
      <c r="E322" s="175">
        <v>30</v>
      </c>
      <c r="F322" s="175">
        <v>0</v>
      </c>
      <c r="G322" s="176">
        <f t="shared" si="84"/>
        <v>0</v>
      </c>
      <c r="O322" s="170">
        <v>2</v>
      </c>
      <c r="AA322" s="146">
        <v>1</v>
      </c>
      <c r="AB322" s="146">
        <v>7</v>
      </c>
      <c r="AC322" s="146">
        <v>7</v>
      </c>
      <c r="AZ322" s="146">
        <v>2</v>
      </c>
      <c r="BA322" s="146">
        <f t="shared" si="85"/>
        <v>0</v>
      </c>
      <c r="BB322" s="146">
        <f t="shared" si="86"/>
        <v>0</v>
      </c>
      <c r="BC322" s="146">
        <f t="shared" si="87"/>
        <v>0</v>
      </c>
      <c r="BD322" s="146">
        <f t="shared" si="88"/>
        <v>0</v>
      </c>
      <c r="BE322" s="146">
        <f t="shared" si="89"/>
        <v>0</v>
      </c>
      <c r="CA322" s="177">
        <v>1</v>
      </c>
      <c r="CB322" s="177">
        <v>7</v>
      </c>
      <c r="CZ322" s="146">
        <v>9.9999999999961197E-6</v>
      </c>
    </row>
    <row r="323" spans="1:104" ht="22.5" x14ac:dyDescent="0.2">
      <c r="A323" s="171">
        <v>278</v>
      </c>
      <c r="B323" s="172" t="s">
        <v>629</v>
      </c>
      <c r="C323" s="173" t="s">
        <v>630</v>
      </c>
      <c r="D323" s="174" t="s">
        <v>92</v>
      </c>
      <c r="E323" s="175">
        <v>5</v>
      </c>
      <c r="F323" s="175">
        <v>0</v>
      </c>
      <c r="G323" s="176">
        <f t="shared" si="84"/>
        <v>0</v>
      </c>
      <c r="O323" s="170">
        <v>2</v>
      </c>
      <c r="AA323" s="146">
        <v>1</v>
      </c>
      <c r="AB323" s="146">
        <v>7</v>
      </c>
      <c r="AC323" s="146">
        <v>7</v>
      </c>
      <c r="AZ323" s="146">
        <v>2</v>
      </c>
      <c r="BA323" s="146">
        <f t="shared" si="85"/>
        <v>0</v>
      </c>
      <c r="BB323" s="146">
        <f t="shared" si="86"/>
        <v>0</v>
      </c>
      <c r="BC323" s="146">
        <f t="shared" si="87"/>
        <v>0</v>
      </c>
      <c r="BD323" s="146">
        <f t="shared" si="88"/>
        <v>0</v>
      </c>
      <c r="BE323" s="146">
        <f t="shared" si="89"/>
        <v>0</v>
      </c>
      <c r="CA323" s="177">
        <v>1</v>
      </c>
      <c r="CB323" s="177">
        <v>7</v>
      </c>
      <c r="CZ323" s="146">
        <v>0</v>
      </c>
    </row>
    <row r="324" spans="1:104" ht="22.5" x14ac:dyDescent="0.2">
      <c r="A324" s="171">
        <v>279</v>
      </c>
      <c r="B324" s="172" t="s">
        <v>631</v>
      </c>
      <c r="C324" s="173" t="s">
        <v>632</v>
      </c>
      <c r="D324" s="174" t="s">
        <v>92</v>
      </c>
      <c r="E324" s="175">
        <v>3</v>
      </c>
      <c r="F324" s="175">
        <v>0</v>
      </c>
      <c r="G324" s="176">
        <f t="shared" si="84"/>
        <v>0</v>
      </c>
      <c r="O324" s="170">
        <v>2</v>
      </c>
      <c r="AA324" s="146">
        <v>12</v>
      </c>
      <c r="AB324" s="146">
        <v>0</v>
      </c>
      <c r="AC324" s="146">
        <v>236</v>
      </c>
      <c r="AZ324" s="146">
        <v>2</v>
      </c>
      <c r="BA324" s="146">
        <f t="shared" si="85"/>
        <v>0</v>
      </c>
      <c r="BB324" s="146">
        <f t="shared" si="86"/>
        <v>0</v>
      </c>
      <c r="BC324" s="146">
        <f t="shared" si="87"/>
        <v>0</v>
      </c>
      <c r="BD324" s="146">
        <f t="shared" si="88"/>
        <v>0</v>
      </c>
      <c r="BE324" s="146">
        <f t="shared" si="89"/>
        <v>0</v>
      </c>
      <c r="CA324" s="177">
        <v>12</v>
      </c>
      <c r="CB324" s="177">
        <v>0</v>
      </c>
      <c r="CZ324" s="146">
        <v>0</v>
      </c>
    </row>
    <row r="325" spans="1:104" x14ac:dyDescent="0.2">
      <c r="A325" s="171">
        <v>280</v>
      </c>
      <c r="B325" s="172" t="s">
        <v>633</v>
      </c>
      <c r="C325" s="173" t="s">
        <v>634</v>
      </c>
      <c r="D325" s="174" t="s">
        <v>635</v>
      </c>
      <c r="E325" s="175">
        <v>30</v>
      </c>
      <c r="F325" s="175">
        <v>0</v>
      </c>
      <c r="G325" s="176">
        <f t="shared" si="84"/>
        <v>0</v>
      </c>
      <c r="O325" s="170">
        <v>2</v>
      </c>
      <c r="AA325" s="146">
        <v>3</v>
      </c>
      <c r="AB325" s="146">
        <v>7</v>
      </c>
      <c r="AC325" s="146">
        <v>54913640</v>
      </c>
      <c r="AZ325" s="146">
        <v>2</v>
      </c>
      <c r="BA325" s="146">
        <f t="shared" si="85"/>
        <v>0</v>
      </c>
      <c r="BB325" s="146">
        <f t="shared" si="86"/>
        <v>0</v>
      </c>
      <c r="BC325" s="146">
        <f t="shared" si="87"/>
        <v>0</v>
      </c>
      <c r="BD325" s="146">
        <f t="shared" si="88"/>
        <v>0</v>
      </c>
      <c r="BE325" s="146">
        <f t="shared" si="89"/>
        <v>0</v>
      </c>
      <c r="CA325" s="177">
        <v>3</v>
      </c>
      <c r="CB325" s="177">
        <v>7</v>
      </c>
      <c r="CZ325" s="146">
        <v>4.2000000000008702E-4</v>
      </c>
    </row>
    <row r="326" spans="1:104" x14ac:dyDescent="0.2">
      <c r="A326" s="171">
        <v>281</v>
      </c>
      <c r="B326" s="172" t="s">
        <v>636</v>
      </c>
      <c r="C326" s="173" t="s">
        <v>637</v>
      </c>
      <c r="D326" s="174" t="s">
        <v>635</v>
      </c>
      <c r="E326" s="175">
        <v>5</v>
      </c>
      <c r="F326" s="175">
        <v>0</v>
      </c>
      <c r="G326" s="176">
        <f t="shared" si="84"/>
        <v>0</v>
      </c>
      <c r="O326" s="170">
        <v>2</v>
      </c>
      <c r="AA326" s="146">
        <v>3</v>
      </c>
      <c r="AB326" s="146">
        <v>7</v>
      </c>
      <c r="AC326" s="146">
        <v>54913648</v>
      </c>
      <c r="AZ326" s="146">
        <v>2</v>
      </c>
      <c r="BA326" s="146">
        <f t="shared" si="85"/>
        <v>0</v>
      </c>
      <c r="BB326" s="146">
        <f t="shared" si="86"/>
        <v>0</v>
      </c>
      <c r="BC326" s="146">
        <f t="shared" si="87"/>
        <v>0</v>
      </c>
      <c r="BD326" s="146">
        <f t="shared" si="88"/>
        <v>0</v>
      </c>
      <c r="BE326" s="146">
        <f t="shared" si="89"/>
        <v>0</v>
      </c>
      <c r="CA326" s="177">
        <v>3</v>
      </c>
      <c r="CB326" s="177">
        <v>7</v>
      </c>
      <c r="CZ326" s="146">
        <v>4.2000000000008702E-4</v>
      </c>
    </row>
    <row r="327" spans="1:104" ht="22.5" x14ac:dyDescent="0.2">
      <c r="A327" s="171">
        <v>282</v>
      </c>
      <c r="B327" s="172" t="s">
        <v>638</v>
      </c>
      <c r="C327" s="173" t="s">
        <v>639</v>
      </c>
      <c r="D327" s="174" t="s">
        <v>92</v>
      </c>
      <c r="E327" s="175">
        <v>9</v>
      </c>
      <c r="F327" s="175">
        <v>0</v>
      </c>
      <c r="G327" s="176">
        <f t="shared" si="84"/>
        <v>0</v>
      </c>
      <c r="O327" s="170">
        <v>2</v>
      </c>
      <c r="AA327" s="146">
        <v>3</v>
      </c>
      <c r="AB327" s="146">
        <v>1</v>
      </c>
      <c r="AC327" s="146">
        <v>61160128</v>
      </c>
      <c r="AZ327" s="146">
        <v>2</v>
      </c>
      <c r="BA327" s="146">
        <f t="shared" si="85"/>
        <v>0</v>
      </c>
      <c r="BB327" s="146">
        <f t="shared" si="86"/>
        <v>0</v>
      </c>
      <c r="BC327" s="146">
        <f t="shared" si="87"/>
        <v>0</v>
      </c>
      <c r="BD327" s="146">
        <f t="shared" si="88"/>
        <v>0</v>
      </c>
      <c r="BE327" s="146">
        <f t="shared" si="89"/>
        <v>0</v>
      </c>
      <c r="CA327" s="177">
        <v>3</v>
      </c>
      <c r="CB327" s="177">
        <v>1</v>
      </c>
      <c r="CZ327" s="146">
        <v>1.38000000000034E-2</v>
      </c>
    </row>
    <row r="328" spans="1:104" ht="22.5" x14ac:dyDescent="0.2">
      <c r="A328" s="171">
        <v>283</v>
      </c>
      <c r="B328" s="172" t="s">
        <v>640</v>
      </c>
      <c r="C328" s="173" t="s">
        <v>641</v>
      </c>
      <c r="D328" s="174" t="s">
        <v>92</v>
      </c>
      <c r="E328" s="175">
        <v>2</v>
      </c>
      <c r="F328" s="175">
        <v>0</v>
      </c>
      <c r="G328" s="176">
        <f t="shared" si="84"/>
        <v>0</v>
      </c>
      <c r="O328" s="170">
        <v>2</v>
      </c>
      <c r="AA328" s="146">
        <v>3</v>
      </c>
      <c r="AB328" s="146">
        <v>1</v>
      </c>
      <c r="AC328" s="146">
        <v>61160158</v>
      </c>
      <c r="AZ328" s="146">
        <v>2</v>
      </c>
      <c r="BA328" s="146">
        <f t="shared" si="85"/>
        <v>0</v>
      </c>
      <c r="BB328" s="146">
        <f t="shared" si="86"/>
        <v>0</v>
      </c>
      <c r="BC328" s="146">
        <f t="shared" si="87"/>
        <v>0</v>
      </c>
      <c r="BD328" s="146">
        <f t="shared" si="88"/>
        <v>0</v>
      </c>
      <c r="BE328" s="146">
        <f t="shared" si="89"/>
        <v>0</v>
      </c>
      <c r="CA328" s="177">
        <v>3</v>
      </c>
      <c r="CB328" s="177">
        <v>1</v>
      </c>
      <c r="CZ328" s="146">
        <v>1.5500000000002999E-2</v>
      </c>
    </row>
    <row r="329" spans="1:104" ht="22.5" x14ac:dyDescent="0.2">
      <c r="A329" s="171">
        <v>284</v>
      </c>
      <c r="B329" s="172" t="s">
        <v>642</v>
      </c>
      <c r="C329" s="173" t="s">
        <v>643</v>
      </c>
      <c r="D329" s="174" t="s">
        <v>92</v>
      </c>
      <c r="E329" s="175">
        <v>3</v>
      </c>
      <c r="F329" s="175">
        <v>0</v>
      </c>
      <c r="G329" s="176">
        <f t="shared" si="84"/>
        <v>0</v>
      </c>
      <c r="O329" s="170">
        <v>2</v>
      </c>
      <c r="AA329" s="146">
        <v>3</v>
      </c>
      <c r="AB329" s="146">
        <v>7</v>
      </c>
      <c r="AC329" s="146">
        <v>61160186</v>
      </c>
      <c r="AZ329" s="146">
        <v>2</v>
      </c>
      <c r="BA329" s="146">
        <f t="shared" si="85"/>
        <v>0</v>
      </c>
      <c r="BB329" s="146">
        <f t="shared" si="86"/>
        <v>0</v>
      </c>
      <c r="BC329" s="146">
        <f t="shared" si="87"/>
        <v>0</v>
      </c>
      <c r="BD329" s="146">
        <f t="shared" si="88"/>
        <v>0</v>
      </c>
      <c r="BE329" s="146">
        <f t="shared" si="89"/>
        <v>0</v>
      </c>
      <c r="CA329" s="177">
        <v>3</v>
      </c>
      <c r="CB329" s="177">
        <v>7</v>
      </c>
      <c r="CZ329" s="146">
        <v>1.5999999999991101E-2</v>
      </c>
    </row>
    <row r="330" spans="1:104" ht="22.5" x14ac:dyDescent="0.2">
      <c r="A330" s="171">
        <v>285</v>
      </c>
      <c r="B330" s="172" t="s">
        <v>644</v>
      </c>
      <c r="C330" s="173" t="s">
        <v>645</v>
      </c>
      <c r="D330" s="174" t="s">
        <v>92</v>
      </c>
      <c r="E330" s="175">
        <v>14</v>
      </c>
      <c r="F330" s="175">
        <v>0</v>
      </c>
      <c r="G330" s="176">
        <f t="shared" si="84"/>
        <v>0</v>
      </c>
      <c r="O330" s="170">
        <v>2</v>
      </c>
      <c r="AA330" s="146">
        <v>3</v>
      </c>
      <c r="AB330" s="146">
        <v>1</v>
      </c>
      <c r="AC330" s="146">
        <v>61160188</v>
      </c>
      <c r="AZ330" s="146">
        <v>2</v>
      </c>
      <c r="BA330" s="146">
        <f t="shared" si="85"/>
        <v>0</v>
      </c>
      <c r="BB330" s="146">
        <f t="shared" si="86"/>
        <v>0</v>
      </c>
      <c r="BC330" s="146">
        <f t="shared" si="87"/>
        <v>0</v>
      </c>
      <c r="BD330" s="146">
        <f t="shared" si="88"/>
        <v>0</v>
      </c>
      <c r="BE330" s="146">
        <f t="shared" si="89"/>
        <v>0</v>
      </c>
      <c r="CA330" s="177">
        <v>3</v>
      </c>
      <c r="CB330" s="177">
        <v>1</v>
      </c>
      <c r="CZ330" s="146">
        <v>1.5999999999991101E-2</v>
      </c>
    </row>
    <row r="331" spans="1:104" ht="22.5" x14ac:dyDescent="0.2">
      <c r="A331" s="171">
        <v>286</v>
      </c>
      <c r="B331" s="172" t="s">
        <v>646</v>
      </c>
      <c r="C331" s="173" t="s">
        <v>647</v>
      </c>
      <c r="D331" s="174" t="s">
        <v>92</v>
      </c>
      <c r="E331" s="175">
        <v>1</v>
      </c>
      <c r="F331" s="175">
        <v>0</v>
      </c>
      <c r="G331" s="176">
        <f t="shared" si="84"/>
        <v>0</v>
      </c>
      <c r="O331" s="170">
        <v>2</v>
      </c>
      <c r="AA331" s="146">
        <v>3</v>
      </c>
      <c r="AB331" s="146">
        <v>1</v>
      </c>
      <c r="AC331" s="146">
        <v>61160216</v>
      </c>
      <c r="AZ331" s="146">
        <v>2</v>
      </c>
      <c r="BA331" s="146">
        <f t="shared" si="85"/>
        <v>0</v>
      </c>
      <c r="BB331" s="146">
        <f t="shared" si="86"/>
        <v>0</v>
      </c>
      <c r="BC331" s="146">
        <f t="shared" si="87"/>
        <v>0</v>
      </c>
      <c r="BD331" s="146">
        <f t="shared" si="88"/>
        <v>0</v>
      </c>
      <c r="BE331" s="146">
        <f t="shared" si="89"/>
        <v>0</v>
      </c>
      <c r="CA331" s="177">
        <v>3</v>
      </c>
      <c r="CB331" s="177">
        <v>1</v>
      </c>
      <c r="CZ331" s="146">
        <v>1.7500000000012499E-2</v>
      </c>
    </row>
    <row r="332" spans="1:104" ht="22.5" x14ac:dyDescent="0.2">
      <c r="A332" s="171">
        <v>287</v>
      </c>
      <c r="B332" s="172" t="s">
        <v>648</v>
      </c>
      <c r="C332" s="173" t="s">
        <v>649</v>
      </c>
      <c r="D332" s="174" t="s">
        <v>92</v>
      </c>
      <c r="E332" s="175">
        <v>1</v>
      </c>
      <c r="F332" s="175">
        <v>0</v>
      </c>
      <c r="G332" s="176">
        <f t="shared" si="84"/>
        <v>0</v>
      </c>
      <c r="O332" s="170">
        <v>2</v>
      </c>
      <c r="AA332" s="146">
        <v>3</v>
      </c>
      <c r="AB332" s="146">
        <v>7</v>
      </c>
      <c r="AC332" s="146">
        <v>61160218</v>
      </c>
      <c r="AZ332" s="146">
        <v>2</v>
      </c>
      <c r="BA332" s="146">
        <f t="shared" si="85"/>
        <v>0</v>
      </c>
      <c r="BB332" s="146">
        <f t="shared" si="86"/>
        <v>0</v>
      </c>
      <c r="BC332" s="146">
        <f t="shared" si="87"/>
        <v>0</v>
      </c>
      <c r="BD332" s="146">
        <f t="shared" si="88"/>
        <v>0</v>
      </c>
      <c r="BE332" s="146">
        <f t="shared" si="89"/>
        <v>0</v>
      </c>
      <c r="CA332" s="177">
        <v>3</v>
      </c>
      <c r="CB332" s="177">
        <v>7</v>
      </c>
      <c r="CZ332" s="146">
        <v>1.7500000000012499E-2</v>
      </c>
    </row>
    <row r="333" spans="1:104" ht="22.5" x14ac:dyDescent="0.2">
      <c r="A333" s="171">
        <v>288</v>
      </c>
      <c r="B333" s="172" t="s">
        <v>650</v>
      </c>
      <c r="C333" s="173" t="s">
        <v>651</v>
      </c>
      <c r="D333" s="174" t="s">
        <v>92</v>
      </c>
      <c r="E333" s="175">
        <v>5</v>
      </c>
      <c r="F333" s="175">
        <v>0</v>
      </c>
      <c r="G333" s="176">
        <f t="shared" si="84"/>
        <v>0</v>
      </c>
      <c r="O333" s="170">
        <v>2</v>
      </c>
      <c r="AA333" s="146">
        <v>3</v>
      </c>
      <c r="AB333" s="146">
        <v>7</v>
      </c>
      <c r="AC333" s="146">
        <v>61165310</v>
      </c>
      <c r="AZ333" s="146">
        <v>2</v>
      </c>
      <c r="BA333" s="146">
        <f t="shared" si="85"/>
        <v>0</v>
      </c>
      <c r="BB333" s="146">
        <f t="shared" si="86"/>
        <v>0</v>
      </c>
      <c r="BC333" s="146">
        <f t="shared" si="87"/>
        <v>0</v>
      </c>
      <c r="BD333" s="146">
        <f t="shared" si="88"/>
        <v>0</v>
      </c>
      <c r="BE333" s="146">
        <f t="shared" si="89"/>
        <v>0</v>
      </c>
      <c r="CA333" s="177">
        <v>3</v>
      </c>
      <c r="CB333" s="177">
        <v>7</v>
      </c>
      <c r="CZ333" s="146">
        <v>3.80000000000109E-2</v>
      </c>
    </row>
    <row r="334" spans="1:104" x14ac:dyDescent="0.2">
      <c r="A334" s="171">
        <v>289</v>
      </c>
      <c r="B334" s="172" t="s">
        <v>652</v>
      </c>
      <c r="C334" s="173" t="s">
        <v>653</v>
      </c>
      <c r="D334" s="174" t="s">
        <v>92</v>
      </c>
      <c r="E334" s="175">
        <v>30</v>
      </c>
      <c r="F334" s="175">
        <v>0</v>
      </c>
      <c r="G334" s="176">
        <f t="shared" si="84"/>
        <v>0</v>
      </c>
      <c r="O334" s="170">
        <v>2</v>
      </c>
      <c r="AA334" s="146">
        <v>3</v>
      </c>
      <c r="AB334" s="146">
        <v>7</v>
      </c>
      <c r="AC334" s="146" t="s">
        <v>652</v>
      </c>
      <c r="AZ334" s="146">
        <v>2</v>
      </c>
      <c r="BA334" s="146">
        <f t="shared" si="85"/>
        <v>0</v>
      </c>
      <c r="BB334" s="146">
        <f t="shared" si="86"/>
        <v>0</v>
      </c>
      <c r="BC334" s="146">
        <f t="shared" si="87"/>
        <v>0</v>
      </c>
      <c r="BD334" s="146">
        <f t="shared" si="88"/>
        <v>0</v>
      </c>
      <c r="BE334" s="146">
        <f t="shared" si="89"/>
        <v>0</v>
      </c>
      <c r="CA334" s="177">
        <v>3</v>
      </c>
      <c r="CB334" s="177">
        <v>7</v>
      </c>
      <c r="CZ334" s="146">
        <v>1.39000000000067E-3</v>
      </c>
    </row>
    <row r="335" spans="1:104" ht="22.5" x14ac:dyDescent="0.2">
      <c r="A335" s="171">
        <v>290</v>
      </c>
      <c r="B335" s="172" t="s">
        <v>654</v>
      </c>
      <c r="C335" s="173" t="s">
        <v>743</v>
      </c>
      <c r="D335" s="174" t="s">
        <v>655</v>
      </c>
      <c r="E335" s="175">
        <v>5</v>
      </c>
      <c r="F335" s="175">
        <v>0</v>
      </c>
      <c r="G335" s="176">
        <f t="shared" si="84"/>
        <v>0</v>
      </c>
      <c r="O335" s="170">
        <v>2</v>
      </c>
      <c r="AA335" s="146">
        <v>3</v>
      </c>
      <c r="AB335" s="146">
        <v>7</v>
      </c>
      <c r="AC335" s="146" t="s">
        <v>654</v>
      </c>
      <c r="AZ335" s="146">
        <v>2</v>
      </c>
      <c r="BA335" s="146">
        <f t="shared" si="85"/>
        <v>0</v>
      </c>
      <c r="BB335" s="146">
        <f t="shared" si="86"/>
        <v>0</v>
      </c>
      <c r="BC335" s="146">
        <f t="shared" si="87"/>
        <v>0</v>
      </c>
      <c r="BD335" s="146">
        <f t="shared" si="88"/>
        <v>0</v>
      </c>
      <c r="BE335" s="146">
        <f t="shared" si="89"/>
        <v>0</v>
      </c>
      <c r="CA335" s="177">
        <v>3</v>
      </c>
      <c r="CB335" s="177">
        <v>7</v>
      </c>
      <c r="CZ335" s="146">
        <v>0.122</v>
      </c>
    </row>
    <row r="336" spans="1:104" x14ac:dyDescent="0.2">
      <c r="A336" s="171">
        <v>291</v>
      </c>
      <c r="B336" s="172" t="s">
        <v>656</v>
      </c>
      <c r="C336" s="173" t="s">
        <v>657</v>
      </c>
      <c r="D336" s="174" t="s">
        <v>155</v>
      </c>
      <c r="E336" s="175">
        <v>1.31889999999999</v>
      </c>
      <c r="F336" s="175">
        <v>0</v>
      </c>
      <c r="G336" s="176">
        <f t="shared" si="84"/>
        <v>0</v>
      </c>
      <c r="O336" s="170">
        <v>2</v>
      </c>
      <c r="AA336" s="146">
        <v>7</v>
      </c>
      <c r="AB336" s="146">
        <v>1001</v>
      </c>
      <c r="AC336" s="146">
        <v>5</v>
      </c>
      <c r="AZ336" s="146">
        <v>2</v>
      </c>
      <c r="BA336" s="146">
        <f t="shared" si="85"/>
        <v>0</v>
      </c>
      <c r="BB336" s="146">
        <f t="shared" si="86"/>
        <v>0</v>
      </c>
      <c r="BC336" s="146">
        <f t="shared" si="87"/>
        <v>0</v>
      </c>
      <c r="BD336" s="146">
        <f t="shared" si="88"/>
        <v>0</v>
      </c>
      <c r="BE336" s="146">
        <f t="shared" si="89"/>
        <v>0</v>
      </c>
      <c r="CA336" s="177">
        <v>7</v>
      </c>
      <c r="CB336" s="177">
        <v>1001</v>
      </c>
      <c r="CZ336" s="146">
        <v>0</v>
      </c>
    </row>
    <row r="337" spans="1:104" x14ac:dyDescent="0.2">
      <c r="A337" s="178"/>
      <c r="B337" s="179" t="s">
        <v>73</v>
      </c>
      <c r="C337" s="180" t="str">
        <f>CONCATENATE(B317," ",C317)</f>
        <v>766 Konstrukce truhlářské</v>
      </c>
      <c r="D337" s="181"/>
      <c r="E337" s="182"/>
      <c r="F337" s="183"/>
      <c r="G337" s="184">
        <f>SUM(G317:G336)</f>
        <v>0</v>
      </c>
      <c r="O337" s="170">
        <v>4</v>
      </c>
      <c r="BA337" s="185">
        <f>SUM(BA317:BA336)</f>
        <v>0</v>
      </c>
      <c r="BB337" s="185">
        <f>SUM(BB317:BB336)</f>
        <v>0</v>
      </c>
      <c r="BC337" s="185">
        <f>SUM(BC317:BC336)</f>
        <v>0</v>
      </c>
      <c r="BD337" s="185">
        <f>SUM(BD317:BD336)</f>
        <v>0</v>
      </c>
      <c r="BE337" s="185">
        <f>SUM(BE317:BE336)</f>
        <v>0</v>
      </c>
    </row>
    <row r="338" spans="1:104" x14ac:dyDescent="0.2">
      <c r="A338" s="163" t="s">
        <v>72</v>
      </c>
      <c r="B338" s="164" t="s">
        <v>658</v>
      </c>
      <c r="C338" s="165" t="s">
        <v>659</v>
      </c>
      <c r="D338" s="166"/>
      <c r="E338" s="167"/>
      <c r="F338" s="167"/>
      <c r="G338" s="168"/>
      <c r="H338" s="169"/>
      <c r="I338" s="169"/>
      <c r="O338" s="170">
        <v>1</v>
      </c>
    </row>
    <row r="339" spans="1:104" x14ac:dyDescent="0.2">
      <c r="A339" s="171">
        <v>292</v>
      </c>
      <c r="B339" s="172" t="s">
        <v>660</v>
      </c>
      <c r="C339" s="173" t="s">
        <v>661</v>
      </c>
      <c r="D339" s="174" t="s">
        <v>193</v>
      </c>
      <c r="E339" s="175">
        <v>5</v>
      </c>
      <c r="F339" s="175">
        <v>0</v>
      </c>
      <c r="G339" s="176">
        <f>E339*F339</f>
        <v>0</v>
      </c>
      <c r="O339" s="170">
        <v>2</v>
      </c>
      <c r="AA339" s="146">
        <v>2</v>
      </c>
      <c r="AB339" s="146">
        <v>7</v>
      </c>
      <c r="AC339" s="146">
        <v>7</v>
      </c>
      <c r="AZ339" s="146">
        <v>2</v>
      </c>
      <c r="BA339" s="146">
        <f>IF(AZ339=1,G339,0)</f>
        <v>0</v>
      </c>
      <c r="BB339" s="146">
        <f>IF(AZ339=2,G339,0)</f>
        <v>0</v>
      </c>
      <c r="BC339" s="146">
        <f>IF(AZ339=3,G339,0)</f>
        <v>0</v>
      </c>
      <c r="BD339" s="146">
        <f>IF(AZ339=4,G339,0)</f>
        <v>0</v>
      </c>
      <c r="BE339" s="146">
        <f>IF(AZ339=5,G339,0)</f>
        <v>0</v>
      </c>
      <c r="CA339" s="177">
        <v>2</v>
      </c>
      <c r="CB339" s="177">
        <v>7</v>
      </c>
      <c r="CZ339" s="146">
        <v>1.1910000000000301E-2</v>
      </c>
    </row>
    <row r="340" spans="1:104" x14ac:dyDescent="0.2">
      <c r="A340" s="178"/>
      <c r="B340" s="179" t="s">
        <v>73</v>
      </c>
      <c r="C340" s="180" t="str">
        <f>CONCATENATE(B338," ",C338)</f>
        <v>767 Konstrukce zámečnické</v>
      </c>
      <c r="D340" s="181"/>
      <c r="E340" s="182"/>
      <c r="F340" s="183"/>
      <c r="G340" s="184">
        <f>SUM(G338:G339)</f>
        <v>0</v>
      </c>
      <c r="O340" s="170">
        <v>4</v>
      </c>
      <c r="BA340" s="185">
        <f>SUM(BA338:BA339)</f>
        <v>0</v>
      </c>
      <c r="BB340" s="185">
        <f>SUM(BB338:BB339)</f>
        <v>0</v>
      </c>
      <c r="BC340" s="185">
        <f>SUM(BC338:BC339)</f>
        <v>0</v>
      </c>
      <c r="BD340" s="185">
        <f>SUM(BD338:BD339)</f>
        <v>0</v>
      </c>
      <c r="BE340" s="185">
        <f>SUM(BE338:BE339)</f>
        <v>0</v>
      </c>
    </row>
    <row r="341" spans="1:104" x14ac:dyDescent="0.2">
      <c r="A341" s="163" t="s">
        <v>72</v>
      </c>
      <c r="B341" s="164" t="s">
        <v>662</v>
      </c>
      <c r="C341" s="165" t="s">
        <v>663</v>
      </c>
      <c r="D341" s="166"/>
      <c r="E341" s="167"/>
      <c r="F341" s="167"/>
      <c r="G341" s="168"/>
      <c r="H341" s="169"/>
      <c r="I341" s="169"/>
      <c r="O341" s="170">
        <v>1</v>
      </c>
    </row>
    <row r="342" spans="1:104" x14ac:dyDescent="0.2">
      <c r="A342" s="171">
        <v>293</v>
      </c>
      <c r="B342" s="172" t="s">
        <v>664</v>
      </c>
      <c r="C342" s="173" t="s">
        <v>665</v>
      </c>
      <c r="D342" s="174" t="s">
        <v>85</v>
      </c>
      <c r="E342" s="175">
        <v>37.179499999999997</v>
      </c>
      <c r="F342" s="175">
        <v>0</v>
      </c>
      <c r="G342" s="176">
        <f t="shared" ref="G342:G347" si="90">E342*F342</f>
        <v>0</v>
      </c>
      <c r="O342" s="170">
        <v>2</v>
      </c>
      <c r="AA342" s="146">
        <v>1</v>
      </c>
      <c r="AB342" s="146">
        <v>7</v>
      </c>
      <c r="AC342" s="146">
        <v>7</v>
      </c>
      <c r="AZ342" s="146">
        <v>2</v>
      </c>
      <c r="BA342" s="146">
        <f t="shared" ref="BA342:BA347" si="91">IF(AZ342=1,G342,0)</f>
        <v>0</v>
      </c>
      <c r="BB342" s="146">
        <f t="shared" ref="BB342:BB347" si="92">IF(AZ342=2,G342,0)</f>
        <v>0</v>
      </c>
      <c r="BC342" s="146">
        <f t="shared" ref="BC342:BC347" si="93">IF(AZ342=3,G342,0)</f>
        <v>0</v>
      </c>
      <c r="BD342" s="146">
        <f t="shared" ref="BD342:BD347" si="94">IF(AZ342=4,G342,0)</f>
        <v>0</v>
      </c>
      <c r="BE342" s="146">
        <f t="shared" ref="BE342:BE347" si="95">IF(AZ342=5,G342,0)</f>
        <v>0</v>
      </c>
      <c r="CA342" s="177">
        <v>1</v>
      </c>
      <c r="CB342" s="177">
        <v>7</v>
      </c>
      <c r="CZ342" s="146">
        <v>0</v>
      </c>
    </row>
    <row r="343" spans="1:104" x14ac:dyDescent="0.2">
      <c r="A343" s="171">
        <v>294</v>
      </c>
      <c r="B343" s="172" t="s">
        <v>666</v>
      </c>
      <c r="C343" s="173" t="s">
        <v>667</v>
      </c>
      <c r="D343" s="174" t="s">
        <v>193</v>
      </c>
      <c r="E343" s="175">
        <v>19.95</v>
      </c>
      <c r="F343" s="175">
        <v>0</v>
      </c>
      <c r="G343" s="176">
        <f t="shared" si="90"/>
        <v>0</v>
      </c>
      <c r="O343" s="170">
        <v>2</v>
      </c>
      <c r="AA343" s="146">
        <v>1</v>
      </c>
      <c r="AB343" s="146">
        <v>7</v>
      </c>
      <c r="AC343" s="146">
        <v>7</v>
      </c>
      <c r="AZ343" s="146">
        <v>2</v>
      </c>
      <c r="BA343" s="146">
        <f t="shared" si="91"/>
        <v>0</v>
      </c>
      <c r="BB343" s="146">
        <f t="shared" si="92"/>
        <v>0</v>
      </c>
      <c r="BC343" s="146">
        <f t="shared" si="93"/>
        <v>0</v>
      </c>
      <c r="BD343" s="146">
        <f t="shared" si="94"/>
        <v>0</v>
      </c>
      <c r="BE343" s="146">
        <f t="shared" si="95"/>
        <v>0</v>
      </c>
      <c r="CA343" s="177">
        <v>1</v>
      </c>
      <c r="CB343" s="177">
        <v>7</v>
      </c>
      <c r="CZ343" s="146">
        <v>6.09999999999999E-4</v>
      </c>
    </row>
    <row r="344" spans="1:104" x14ac:dyDescent="0.2">
      <c r="A344" s="171">
        <v>295</v>
      </c>
      <c r="B344" s="172" t="s">
        <v>668</v>
      </c>
      <c r="C344" s="173" t="s">
        <v>669</v>
      </c>
      <c r="D344" s="174" t="s">
        <v>85</v>
      </c>
      <c r="E344" s="175">
        <v>37.179499999999997</v>
      </c>
      <c r="F344" s="175">
        <v>0</v>
      </c>
      <c r="G344" s="176">
        <f t="shared" si="90"/>
        <v>0</v>
      </c>
      <c r="O344" s="170">
        <v>2</v>
      </c>
      <c r="AA344" s="146">
        <v>1</v>
      </c>
      <c r="AB344" s="146">
        <v>7</v>
      </c>
      <c r="AC344" s="146">
        <v>7</v>
      </c>
      <c r="AZ344" s="146">
        <v>2</v>
      </c>
      <c r="BA344" s="146">
        <f t="shared" si="91"/>
        <v>0</v>
      </c>
      <c r="BB344" s="146">
        <f t="shared" si="92"/>
        <v>0</v>
      </c>
      <c r="BC344" s="146">
        <f t="shared" si="93"/>
        <v>0</v>
      </c>
      <c r="BD344" s="146">
        <f t="shared" si="94"/>
        <v>0</v>
      </c>
      <c r="BE344" s="146">
        <f t="shared" si="95"/>
        <v>0</v>
      </c>
      <c r="CA344" s="177">
        <v>1</v>
      </c>
      <c r="CB344" s="177">
        <v>7</v>
      </c>
      <c r="CZ344" s="146">
        <v>5.60999999999723E-3</v>
      </c>
    </row>
    <row r="345" spans="1:104" x14ac:dyDescent="0.2">
      <c r="A345" s="171">
        <v>296</v>
      </c>
      <c r="B345" s="172" t="s">
        <v>670</v>
      </c>
      <c r="C345" s="173" t="s">
        <v>671</v>
      </c>
      <c r="D345" s="174" t="s">
        <v>85</v>
      </c>
      <c r="E345" s="175">
        <v>37.179499999999997</v>
      </c>
      <c r="F345" s="175">
        <v>0</v>
      </c>
      <c r="G345" s="176">
        <f t="shared" si="90"/>
        <v>0</v>
      </c>
      <c r="O345" s="170">
        <v>2</v>
      </c>
      <c r="AA345" s="146">
        <v>1</v>
      </c>
      <c r="AB345" s="146">
        <v>7</v>
      </c>
      <c r="AC345" s="146">
        <v>7</v>
      </c>
      <c r="AZ345" s="146">
        <v>2</v>
      </c>
      <c r="BA345" s="146">
        <f t="shared" si="91"/>
        <v>0</v>
      </c>
      <c r="BB345" s="146">
        <f t="shared" si="92"/>
        <v>0</v>
      </c>
      <c r="BC345" s="146">
        <f t="shared" si="93"/>
        <v>0</v>
      </c>
      <c r="BD345" s="146">
        <f t="shared" si="94"/>
        <v>0</v>
      </c>
      <c r="BE345" s="146">
        <f t="shared" si="95"/>
        <v>0</v>
      </c>
      <c r="CA345" s="177">
        <v>1</v>
      </c>
      <c r="CB345" s="177">
        <v>7</v>
      </c>
      <c r="CZ345" s="146">
        <v>7.99999999999912E-4</v>
      </c>
    </row>
    <row r="346" spans="1:104" ht="22.5" x14ac:dyDescent="0.2">
      <c r="A346" s="171">
        <v>297</v>
      </c>
      <c r="B346" s="172" t="s">
        <v>672</v>
      </c>
      <c r="C346" s="173" t="s">
        <v>673</v>
      </c>
      <c r="D346" s="174" t="s">
        <v>85</v>
      </c>
      <c r="E346" s="175">
        <v>49</v>
      </c>
      <c r="F346" s="175">
        <v>0</v>
      </c>
      <c r="G346" s="176">
        <f t="shared" si="90"/>
        <v>0</v>
      </c>
      <c r="O346" s="170">
        <v>2</v>
      </c>
      <c r="AA346" s="146">
        <v>12</v>
      </c>
      <c r="AB346" s="146">
        <v>0</v>
      </c>
      <c r="AC346" s="146">
        <v>295</v>
      </c>
      <c r="AZ346" s="146">
        <v>2</v>
      </c>
      <c r="BA346" s="146">
        <f t="shared" si="91"/>
        <v>0</v>
      </c>
      <c r="BB346" s="146">
        <f t="shared" si="92"/>
        <v>0</v>
      </c>
      <c r="BC346" s="146">
        <f t="shared" si="93"/>
        <v>0</v>
      </c>
      <c r="BD346" s="146">
        <f t="shared" si="94"/>
        <v>0</v>
      </c>
      <c r="BE346" s="146">
        <f t="shared" si="95"/>
        <v>0</v>
      </c>
      <c r="CA346" s="177">
        <v>12</v>
      </c>
      <c r="CB346" s="177">
        <v>0</v>
      </c>
      <c r="CZ346" s="146">
        <v>2.0000000000010201E-2</v>
      </c>
    </row>
    <row r="347" spans="1:104" x14ac:dyDescent="0.2">
      <c r="A347" s="171">
        <v>298</v>
      </c>
      <c r="B347" s="172" t="s">
        <v>674</v>
      </c>
      <c r="C347" s="173" t="s">
        <v>675</v>
      </c>
      <c r="D347" s="174" t="s">
        <v>155</v>
      </c>
      <c r="E347" s="175">
        <v>1.2304900950003901</v>
      </c>
      <c r="F347" s="175">
        <v>0</v>
      </c>
      <c r="G347" s="176">
        <f t="shared" si="90"/>
        <v>0</v>
      </c>
      <c r="O347" s="170">
        <v>2</v>
      </c>
      <c r="AA347" s="146">
        <v>7</v>
      </c>
      <c r="AB347" s="146">
        <v>1001</v>
      </c>
      <c r="AC347" s="146">
        <v>5</v>
      </c>
      <c r="AZ347" s="146">
        <v>2</v>
      </c>
      <c r="BA347" s="146">
        <f t="shared" si="91"/>
        <v>0</v>
      </c>
      <c r="BB347" s="146">
        <f t="shared" si="92"/>
        <v>0</v>
      </c>
      <c r="BC347" s="146">
        <f t="shared" si="93"/>
        <v>0</v>
      </c>
      <c r="BD347" s="146">
        <f t="shared" si="94"/>
        <v>0</v>
      </c>
      <c r="BE347" s="146">
        <f t="shared" si="95"/>
        <v>0</v>
      </c>
      <c r="CA347" s="177">
        <v>7</v>
      </c>
      <c r="CB347" s="177">
        <v>1001</v>
      </c>
      <c r="CZ347" s="146">
        <v>0</v>
      </c>
    </row>
    <row r="348" spans="1:104" x14ac:dyDescent="0.2">
      <c r="A348" s="178"/>
      <c r="B348" s="179" t="s">
        <v>73</v>
      </c>
      <c r="C348" s="180" t="str">
        <f>CONCATENATE(B341," ",C341)</f>
        <v>771 Podlahy z dlaždic a obklady</v>
      </c>
      <c r="D348" s="181"/>
      <c r="E348" s="182"/>
      <c r="F348" s="183"/>
      <c r="G348" s="184">
        <f>SUM(G341:G347)</f>
        <v>0</v>
      </c>
      <c r="O348" s="170">
        <v>4</v>
      </c>
      <c r="BA348" s="185">
        <f>SUM(BA341:BA347)</f>
        <v>0</v>
      </c>
      <c r="BB348" s="185">
        <f>SUM(BB341:BB347)</f>
        <v>0</v>
      </c>
      <c r="BC348" s="185">
        <f>SUM(BC341:BC347)</f>
        <v>0</v>
      </c>
      <c r="BD348" s="185">
        <f>SUM(BD341:BD347)</f>
        <v>0</v>
      </c>
      <c r="BE348" s="185">
        <f>SUM(BE341:BE347)</f>
        <v>0</v>
      </c>
    </row>
    <row r="349" spans="1:104" x14ac:dyDescent="0.2">
      <c r="A349" s="163" t="s">
        <v>72</v>
      </c>
      <c r="B349" s="164" t="s">
        <v>676</v>
      </c>
      <c r="C349" s="165" t="s">
        <v>677</v>
      </c>
      <c r="D349" s="166"/>
      <c r="E349" s="167"/>
      <c r="F349" s="167"/>
      <c r="G349" s="168"/>
      <c r="H349" s="169"/>
      <c r="I349" s="169"/>
      <c r="O349" s="170">
        <v>1</v>
      </c>
    </row>
    <row r="350" spans="1:104" x14ac:dyDescent="0.2">
      <c r="A350" s="171">
        <v>299</v>
      </c>
      <c r="B350" s="172" t="s">
        <v>678</v>
      </c>
      <c r="C350" s="173" t="s">
        <v>679</v>
      </c>
      <c r="D350" s="174" t="s">
        <v>193</v>
      </c>
      <c r="E350" s="175">
        <v>149.31</v>
      </c>
      <c r="F350" s="175">
        <v>0</v>
      </c>
      <c r="G350" s="176">
        <f>E350*F350</f>
        <v>0</v>
      </c>
      <c r="O350" s="170">
        <v>2</v>
      </c>
      <c r="AA350" s="146">
        <v>1</v>
      </c>
      <c r="AB350" s="146">
        <v>7</v>
      </c>
      <c r="AC350" s="146">
        <v>7</v>
      </c>
      <c r="AZ350" s="146">
        <v>2</v>
      </c>
      <c r="BA350" s="146">
        <f>IF(AZ350=1,G350,0)</f>
        <v>0</v>
      </c>
      <c r="BB350" s="146">
        <f>IF(AZ350=2,G350,0)</f>
        <v>0</v>
      </c>
      <c r="BC350" s="146">
        <f>IF(AZ350=3,G350,0)</f>
        <v>0</v>
      </c>
      <c r="BD350" s="146">
        <f>IF(AZ350=4,G350,0)</f>
        <v>0</v>
      </c>
      <c r="BE350" s="146">
        <f>IF(AZ350=5,G350,0)</f>
        <v>0</v>
      </c>
      <c r="CA350" s="177">
        <v>1</v>
      </c>
      <c r="CB350" s="177">
        <v>7</v>
      </c>
      <c r="CZ350" s="146">
        <v>9.9999999999961197E-6</v>
      </c>
    </row>
    <row r="351" spans="1:104" x14ac:dyDescent="0.2">
      <c r="A351" s="171">
        <v>300</v>
      </c>
      <c r="B351" s="172" t="s">
        <v>680</v>
      </c>
      <c r="C351" s="173" t="s">
        <v>681</v>
      </c>
      <c r="D351" s="174" t="s">
        <v>85</v>
      </c>
      <c r="E351" s="175">
        <v>79.647099999999995</v>
      </c>
      <c r="F351" s="175">
        <v>0</v>
      </c>
      <c r="G351" s="176">
        <f>E351*F351</f>
        <v>0</v>
      </c>
      <c r="O351" s="170">
        <v>2</v>
      </c>
      <c r="AA351" s="146">
        <v>2</v>
      </c>
      <c r="AB351" s="146">
        <v>7</v>
      </c>
      <c r="AC351" s="146">
        <v>7</v>
      </c>
      <c r="AZ351" s="146">
        <v>2</v>
      </c>
      <c r="BA351" s="146">
        <f>IF(AZ351=1,G351,0)</f>
        <v>0</v>
      </c>
      <c r="BB351" s="146">
        <f>IF(AZ351=2,G351,0)</f>
        <v>0</v>
      </c>
      <c r="BC351" s="146">
        <f>IF(AZ351=3,G351,0)</f>
        <v>0</v>
      </c>
      <c r="BD351" s="146">
        <f>IF(AZ351=4,G351,0)</f>
        <v>0</v>
      </c>
      <c r="BE351" s="146">
        <f>IF(AZ351=5,G351,0)</f>
        <v>0</v>
      </c>
      <c r="CA351" s="177">
        <v>2</v>
      </c>
      <c r="CB351" s="177">
        <v>7</v>
      </c>
      <c r="CZ351" s="146">
        <v>8.1600000000037198E-3</v>
      </c>
    </row>
    <row r="352" spans="1:104" x14ac:dyDescent="0.2">
      <c r="A352" s="171">
        <v>301</v>
      </c>
      <c r="B352" s="172" t="s">
        <v>682</v>
      </c>
      <c r="C352" s="173" t="s">
        <v>683</v>
      </c>
      <c r="D352" s="174" t="s">
        <v>193</v>
      </c>
      <c r="E352" s="175">
        <v>160</v>
      </c>
      <c r="F352" s="175">
        <v>0</v>
      </c>
      <c r="G352" s="176">
        <f>E352*F352</f>
        <v>0</v>
      </c>
      <c r="O352" s="170">
        <v>2</v>
      </c>
      <c r="AA352" s="146">
        <v>3</v>
      </c>
      <c r="AB352" s="146">
        <v>7</v>
      </c>
      <c r="AC352" s="146" t="s">
        <v>682</v>
      </c>
      <c r="AZ352" s="146">
        <v>2</v>
      </c>
      <c r="BA352" s="146">
        <f>IF(AZ352=1,G352,0)</f>
        <v>0</v>
      </c>
      <c r="BB352" s="146">
        <f>IF(AZ352=2,G352,0)</f>
        <v>0</v>
      </c>
      <c r="BC352" s="146">
        <f>IF(AZ352=3,G352,0)</f>
        <v>0</v>
      </c>
      <c r="BD352" s="146">
        <f>IF(AZ352=4,G352,0)</f>
        <v>0</v>
      </c>
      <c r="BE352" s="146">
        <f>IF(AZ352=5,G352,0)</f>
        <v>0</v>
      </c>
      <c r="CA352" s="177">
        <v>3</v>
      </c>
      <c r="CB352" s="177">
        <v>7</v>
      </c>
      <c r="CZ352" s="146">
        <v>4.99999999999723E-4</v>
      </c>
    </row>
    <row r="353" spans="1:104" x14ac:dyDescent="0.2">
      <c r="A353" s="171">
        <v>302</v>
      </c>
      <c r="B353" s="172" t="s">
        <v>684</v>
      </c>
      <c r="C353" s="173" t="s">
        <v>685</v>
      </c>
      <c r="D353" s="174" t="s">
        <v>155</v>
      </c>
      <c r="E353" s="175">
        <v>8.1493099999955104E-2</v>
      </c>
      <c r="F353" s="175">
        <v>0</v>
      </c>
      <c r="G353" s="176">
        <f>E353*F353</f>
        <v>0</v>
      </c>
      <c r="O353" s="170">
        <v>2</v>
      </c>
      <c r="AA353" s="146">
        <v>7</v>
      </c>
      <c r="AB353" s="146">
        <v>1001</v>
      </c>
      <c r="AC353" s="146">
        <v>5</v>
      </c>
      <c r="AZ353" s="146">
        <v>2</v>
      </c>
      <c r="BA353" s="146">
        <f>IF(AZ353=1,G353,0)</f>
        <v>0</v>
      </c>
      <c r="BB353" s="146">
        <f>IF(AZ353=2,G353,0)</f>
        <v>0</v>
      </c>
      <c r="BC353" s="146">
        <f>IF(AZ353=3,G353,0)</f>
        <v>0</v>
      </c>
      <c r="BD353" s="146">
        <f>IF(AZ353=4,G353,0)</f>
        <v>0</v>
      </c>
      <c r="BE353" s="146">
        <f>IF(AZ353=5,G353,0)</f>
        <v>0</v>
      </c>
      <c r="CA353" s="177">
        <v>7</v>
      </c>
      <c r="CB353" s="177">
        <v>1001</v>
      </c>
      <c r="CZ353" s="146">
        <v>0</v>
      </c>
    </row>
    <row r="354" spans="1:104" x14ac:dyDescent="0.2">
      <c r="A354" s="178"/>
      <c r="B354" s="179" t="s">
        <v>73</v>
      </c>
      <c r="C354" s="180" t="str">
        <f>CONCATENATE(B349," ",C349)</f>
        <v>775 Podlahy vlysové a parketové</v>
      </c>
      <c r="D354" s="181"/>
      <c r="E354" s="182"/>
      <c r="F354" s="183"/>
      <c r="G354" s="184">
        <f>SUM(G349:G353)</f>
        <v>0</v>
      </c>
      <c r="O354" s="170">
        <v>4</v>
      </c>
      <c r="BA354" s="185">
        <f>SUM(BA349:BA353)</f>
        <v>0</v>
      </c>
      <c r="BB354" s="185">
        <f>SUM(BB349:BB353)</f>
        <v>0</v>
      </c>
      <c r="BC354" s="185">
        <f>SUM(BC349:BC353)</f>
        <v>0</v>
      </c>
      <c r="BD354" s="185">
        <f>SUM(BD349:BD353)</f>
        <v>0</v>
      </c>
      <c r="BE354" s="185">
        <f>SUM(BE349:BE353)</f>
        <v>0</v>
      </c>
    </row>
    <row r="355" spans="1:104" x14ac:dyDescent="0.2">
      <c r="A355" s="163" t="s">
        <v>72</v>
      </c>
      <c r="B355" s="164" t="s">
        <v>686</v>
      </c>
      <c r="C355" s="165" t="s">
        <v>687</v>
      </c>
      <c r="D355" s="166"/>
      <c r="E355" s="167"/>
      <c r="F355" s="167"/>
      <c r="G355" s="168"/>
      <c r="H355" s="169"/>
      <c r="I355" s="169"/>
      <c r="O355" s="170">
        <v>1</v>
      </c>
    </row>
    <row r="356" spans="1:104" x14ac:dyDescent="0.2">
      <c r="A356" s="171">
        <v>303</v>
      </c>
      <c r="B356" s="172" t="s">
        <v>688</v>
      </c>
      <c r="C356" s="173" t="s">
        <v>689</v>
      </c>
      <c r="D356" s="174" t="s">
        <v>85</v>
      </c>
      <c r="E356" s="175">
        <v>43.6</v>
      </c>
      <c r="F356" s="175">
        <v>0</v>
      </c>
      <c r="G356" s="176">
        <f>E356*F356</f>
        <v>0</v>
      </c>
      <c r="O356" s="170">
        <v>2</v>
      </c>
      <c r="AA356" s="146">
        <v>2</v>
      </c>
      <c r="AB356" s="146">
        <v>7</v>
      </c>
      <c r="AC356" s="146">
        <v>7</v>
      </c>
      <c r="AZ356" s="146">
        <v>2</v>
      </c>
      <c r="BA356" s="146">
        <f>IF(AZ356=1,G356,0)</f>
        <v>0</v>
      </c>
      <c r="BB356" s="146">
        <f>IF(AZ356=2,G356,0)</f>
        <v>0</v>
      </c>
      <c r="BC356" s="146">
        <f>IF(AZ356=3,G356,0)</f>
        <v>0</v>
      </c>
      <c r="BD356" s="146">
        <f>IF(AZ356=4,G356,0)</f>
        <v>0</v>
      </c>
      <c r="BE356" s="146">
        <f>IF(AZ356=5,G356,0)</f>
        <v>0</v>
      </c>
      <c r="CA356" s="177">
        <v>2</v>
      </c>
      <c r="CB356" s="177">
        <v>7</v>
      </c>
      <c r="CZ356" s="146">
        <v>0</v>
      </c>
    </row>
    <row r="357" spans="1:104" ht="22.5" x14ac:dyDescent="0.2">
      <c r="A357" s="171">
        <v>304</v>
      </c>
      <c r="B357" s="172" t="s">
        <v>690</v>
      </c>
      <c r="C357" s="173" t="s">
        <v>691</v>
      </c>
      <c r="D357" s="174" t="s">
        <v>85</v>
      </c>
      <c r="E357" s="175">
        <v>84.868600000000001</v>
      </c>
      <c r="F357" s="175">
        <v>0</v>
      </c>
      <c r="G357" s="176">
        <f>E357*F357</f>
        <v>0</v>
      </c>
      <c r="O357" s="170">
        <v>2</v>
      </c>
      <c r="AA357" s="146">
        <v>2</v>
      </c>
      <c r="AB357" s="146">
        <v>7</v>
      </c>
      <c r="AC357" s="146">
        <v>7</v>
      </c>
      <c r="AZ357" s="146">
        <v>2</v>
      </c>
      <c r="BA357" s="146">
        <f>IF(AZ357=1,G357,0)</f>
        <v>0</v>
      </c>
      <c r="BB357" s="146">
        <f>IF(AZ357=2,G357,0)</f>
        <v>0</v>
      </c>
      <c r="BC357" s="146">
        <f>IF(AZ357=3,G357,0)</f>
        <v>0</v>
      </c>
      <c r="BD357" s="146">
        <f>IF(AZ357=4,G357,0)</f>
        <v>0</v>
      </c>
      <c r="BE357" s="146">
        <f>IF(AZ357=5,G357,0)</f>
        <v>0</v>
      </c>
      <c r="CA357" s="177">
        <v>2</v>
      </c>
      <c r="CB357" s="177">
        <v>7</v>
      </c>
      <c r="CZ357" s="146">
        <v>4.6299999999988E-3</v>
      </c>
    </row>
    <row r="358" spans="1:104" x14ac:dyDescent="0.2">
      <c r="A358" s="178"/>
      <c r="B358" s="179" t="s">
        <v>73</v>
      </c>
      <c r="C358" s="180" t="str">
        <f>CONCATENATE(B355," ",C355)</f>
        <v>776 Podlahy povlakové</v>
      </c>
      <c r="D358" s="181"/>
      <c r="E358" s="182"/>
      <c r="F358" s="183"/>
      <c r="G358" s="184">
        <f>SUM(G355:G357)</f>
        <v>0</v>
      </c>
      <c r="O358" s="170">
        <v>4</v>
      </c>
      <c r="BA358" s="185">
        <f>SUM(BA355:BA357)</f>
        <v>0</v>
      </c>
      <c r="BB358" s="185">
        <f>SUM(BB355:BB357)</f>
        <v>0</v>
      </c>
      <c r="BC358" s="185">
        <f>SUM(BC355:BC357)</f>
        <v>0</v>
      </c>
      <c r="BD358" s="185">
        <f>SUM(BD355:BD357)</f>
        <v>0</v>
      </c>
      <c r="BE358" s="185">
        <f>SUM(BE355:BE357)</f>
        <v>0</v>
      </c>
    </row>
    <row r="359" spans="1:104" x14ac:dyDescent="0.2">
      <c r="A359" s="163" t="s">
        <v>72</v>
      </c>
      <c r="B359" s="164" t="s">
        <v>692</v>
      </c>
      <c r="C359" s="165" t="s">
        <v>693</v>
      </c>
      <c r="D359" s="166"/>
      <c r="E359" s="167"/>
      <c r="F359" s="167"/>
      <c r="G359" s="168"/>
      <c r="H359" s="169"/>
      <c r="I359" s="169"/>
      <c r="O359" s="170">
        <v>1</v>
      </c>
    </row>
    <row r="360" spans="1:104" x14ac:dyDescent="0.2">
      <c r="A360" s="171">
        <v>305</v>
      </c>
      <c r="B360" s="172" t="s">
        <v>694</v>
      </c>
      <c r="C360" s="173" t="s">
        <v>695</v>
      </c>
      <c r="D360" s="174" t="s">
        <v>85</v>
      </c>
      <c r="E360" s="175">
        <v>156.76929999999999</v>
      </c>
      <c r="F360" s="175">
        <v>0</v>
      </c>
      <c r="G360" s="176">
        <f>E360*F360</f>
        <v>0</v>
      </c>
      <c r="O360" s="170">
        <v>2</v>
      </c>
      <c r="AA360" s="146">
        <v>1</v>
      </c>
      <c r="AB360" s="146">
        <v>7</v>
      </c>
      <c r="AC360" s="146">
        <v>7</v>
      </c>
      <c r="AZ360" s="146">
        <v>2</v>
      </c>
      <c r="BA360" s="146">
        <f>IF(AZ360=1,G360,0)</f>
        <v>0</v>
      </c>
      <c r="BB360" s="146">
        <f>IF(AZ360=2,G360,0)</f>
        <v>0</v>
      </c>
      <c r="BC360" s="146">
        <f>IF(AZ360=3,G360,0)</f>
        <v>0</v>
      </c>
      <c r="BD360" s="146">
        <f>IF(AZ360=4,G360,0)</f>
        <v>0</v>
      </c>
      <c r="BE360" s="146">
        <f>IF(AZ360=5,G360,0)</f>
        <v>0</v>
      </c>
      <c r="CA360" s="177">
        <v>1</v>
      </c>
      <c r="CB360" s="177">
        <v>7</v>
      </c>
      <c r="CZ360" s="146">
        <v>9.9999999999961197E-6</v>
      </c>
    </row>
    <row r="361" spans="1:104" x14ac:dyDescent="0.2">
      <c r="A361" s="178"/>
      <c r="B361" s="179" t="s">
        <v>73</v>
      </c>
      <c r="C361" s="180" t="str">
        <f>CONCATENATE(B359," ",C359)</f>
        <v>778 Podlahy plovoucí</v>
      </c>
      <c r="D361" s="181"/>
      <c r="E361" s="182"/>
      <c r="F361" s="183"/>
      <c r="G361" s="184">
        <f>SUM(G359:G360)</f>
        <v>0</v>
      </c>
      <c r="O361" s="170">
        <v>4</v>
      </c>
      <c r="BA361" s="185">
        <f>SUM(BA359:BA360)</f>
        <v>0</v>
      </c>
      <c r="BB361" s="185">
        <f>SUM(BB359:BB360)</f>
        <v>0</v>
      </c>
      <c r="BC361" s="185">
        <f>SUM(BC359:BC360)</f>
        <v>0</v>
      </c>
      <c r="BD361" s="185">
        <f>SUM(BD359:BD360)</f>
        <v>0</v>
      </c>
      <c r="BE361" s="185">
        <f>SUM(BE359:BE360)</f>
        <v>0</v>
      </c>
    </row>
    <row r="362" spans="1:104" x14ac:dyDescent="0.2">
      <c r="A362" s="163" t="s">
        <v>72</v>
      </c>
      <c r="B362" s="164" t="s">
        <v>696</v>
      </c>
      <c r="C362" s="165" t="s">
        <v>697</v>
      </c>
      <c r="D362" s="166"/>
      <c r="E362" s="167"/>
      <c r="F362" s="167"/>
      <c r="G362" s="168"/>
      <c r="H362" s="169"/>
      <c r="I362" s="169"/>
      <c r="O362" s="170">
        <v>1</v>
      </c>
    </row>
    <row r="363" spans="1:104" x14ac:dyDescent="0.2">
      <c r="A363" s="171">
        <v>306</v>
      </c>
      <c r="B363" s="172" t="s">
        <v>698</v>
      </c>
      <c r="C363" s="173" t="s">
        <v>665</v>
      </c>
      <c r="D363" s="174" t="s">
        <v>85</v>
      </c>
      <c r="E363" s="175">
        <v>115.63</v>
      </c>
      <c r="F363" s="175">
        <v>0</v>
      </c>
      <c r="G363" s="176">
        <f t="shared" ref="G363:G372" si="96">E363*F363</f>
        <v>0</v>
      </c>
      <c r="O363" s="170">
        <v>2</v>
      </c>
      <c r="AA363" s="146">
        <v>1</v>
      </c>
      <c r="AB363" s="146">
        <v>7</v>
      </c>
      <c r="AC363" s="146">
        <v>7</v>
      </c>
      <c r="AZ363" s="146">
        <v>2</v>
      </c>
      <c r="BA363" s="146">
        <f t="shared" ref="BA363:BA372" si="97">IF(AZ363=1,G363,0)</f>
        <v>0</v>
      </c>
      <c r="BB363" s="146">
        <f t="shared" ref="BB363:BB372" si="98">IF(AZ363=2,G363,0)</f>
        <v>0</v>
      </c>
      <c r="BC363" s="146">
        <f t="shared" ref="BC363:BC372" si="99">IF(AZ363=3,G363,0)</f>
        <v>0</v>
      </c>
      <c r="BD363" s="146">
        <f t="shared" ref="BD363:BD372" si="100">IF(AZ363=4,G363,0)</f>
        <v>0</v>
      </c>
      <c r="BE363" s="146">
        <f t="shared" ref="BE363:BE372" si="101">IF(AZ363=5,G363,0)</f>
        <v>0</v>
      </c>
      <c r="CA363" s="177">
        <v>1</v>
      </c>
      <c r="CB363" s="177">
        <v>7</v>
      </c>
      <c r="CZ363" s="146">
        <v>0</v>
      </c>
    </row>
    <row r="364" spans="1:104" x14ac:dyDescent="0.2">
      <c r="A364" s="171">
        <v>307</v>
      </c>
      <c r="B364" s="172" t="s">
        <v>699</v>
      </c>
      <c r="C364" s="173" t="s">
        <v>700</v>
      </c>
      <c r="D364" s="174" t="s">
        <v>193</v>
      </c>
      <c r="E364" s="175">
        <v>6.1</v>
      </c>
      <c r="F364" s="175">
        <v>0</v>
      </c>
      <c r="G364" s="176">
        <f t="shared" si="96"/>
        <v>0</v>
      </c>
      <c r="O364" s="170">
        <v>2</v>
      </c>
      <c r="AA364" s="146">
        <v>1</v>
      </c>
      <c r="AB364" s="146">
        <v>7</v>
      </c>
      <c r="AC364" s="146">
        <v>7</v>
      </c>
      <c r="AZ364" s="146">
        <v>2</v>
      </c>
      <c r="BA364" s="146">
        <f t="shared" si="97"/>
        <v>0</v>
      </c>
      <c r="BB364" s="146">
        <f t="shared" si="98"/>
        <v>0</v>
      </c>
      <c r="BC364" s="146">
        <f t="shared" si="99"/>
        <v>0</v>
      </c>
      <c r="BD364" s="146">
        <f t="shared" si="100"/>
        <v>0</v>
      </c>
      <c r="BE364" s="146">
        <f t="shared" si="101"/>
        <v>0</v>
      </c>
      <c r="CA364" s="177">
        <v>1</v>
      </c>
      <c r="CB364" s="177">
        <v>7</v>
      </c>
      <c r="CZ364" s="146">
        <v>0</v>
      </c>
    </row>
    <row r="365" spans="1:104" x14ac:dyDescent="0.2">
      <c r="A365" s="171">
        <v>308</v>
      </c>
      <c r="B365" s="172" t="s">
        <v>701</v>
      </c>
      <c r="C365" s="173" t="s">
        <v>702</v>
      </c>
      <c r="D365" s="174" t="s">
        <v>193</v>
      </c>
      <c r="E365" s="175">
        <v>4.4000000000000004</v>
      </c>
      <c r="F365" s="175">
        <v>0</v>
      </c>
      <c r="G365" s="176">
        <f t="shared" si="96"/>
        <v>0</v>
      </c>
      <c r="O365" s="170">
        <v>2</v>
      </c>
      <c r="AA365" s="146">
        <v>1</v>
      </c>
      <c r="AB365" s="146">
        <v>7</v>
      </c>
      <c r="AC365" s="146">
        <v>7</v>
      </c>
      <c r="AZ365" s="146">
        <v>2</v>
      </c>
      <c r="BA365" s="146">
        <f t="shared" si="97"/>
        <v>0</v>
      </c>
      <c r="BB365" s="146">
        <f t="shared" si="98"/>
        <v>0</v>
      </c>
      <c r="BC365" s="146">
        <f t="shared" si="99"/>
        <v>0</v>
      </c>
      <c r="BD365" s="146">
        <f t="shared" si="100"/>
        <v>0</v>
      </c>
      <c r="BE365" s="146">
        <f t="shared" si="101"/>
        <v>0</v>
      </c>
      <c r="CA365" s="177">
        <v>1</v>
      </c>
      <c r="CB365" s="177">
        <v>7</v>
      </c>
      <c r="CZ365" s="146">
        <v>0</v>
      </c>
    </row>
    <row r="366" spans="1:104" ht="22.5" x14ac:dyDescent="0.2">
      <c r="A366" s="171">
        <v>309</v>
      </c>
      <c r="B366" s="172" t="s">
        <v>703</v>
      </c>
      <c r="C366" s="173" t="s">
        <v>704</v>
      </c>
      <c r="D366" s="174" t="s">
        <v>85</v>
      </c>
      <c r="E366" s="175">
        <v>17.32</v>
      </c>
      <c r="F366" s="175">
        <v>0</v>
      </c>
      <c r="G366" s="176">
        <f t="shared" si="96"/>
        <v>0</v>
      </c>
      <c r="O366" s="170">
        <v>2</v>
      </c>
      <c r="AA366" s="146">
        <v>1</v>
      </c>
      <c r="AB366" s="146">
        <v>7</v>
      </c>
      <c r="AC366" s="146">
        <v>7</v>
      </c>
      <c r="AZ366" s="146">
        <v>2</v>
      </c>
      <c r="BA366" s="146">
        <f t="shared" si="97"/>
        <v>0</v>
      </c>
      <c r="BB366" s="146">
        <f t="shared" si="98"/>
        <v>0</v>
      </c>
      <c r="BC366" s="146">
        <f t="shared" si="99"/>
        <v>0</v>
      </c>
      <c r="BD366" s="146">
        <f t="shared" si="100"/>
        <v>0</v>
      </c>
      <c r="BE366" s="146">
        <f t="shared" si="101"/>
        <v>0</v>
      </c>
      <c r="CA366" s="177">
        <v>1</v>
      </c>
      <c r="CB366" s="177">
        <v>7</v>
      </c>
      <c r="CZ366" s="146">
        <v>2.7599999999985401E-3</v>
      </c>
    </row>
    <row r="367" spans="1:104" x14ac:dyDescent="0.2">
      <c r="A367" s="171">
        <v>310</v>
      </c>
      <c r="B367" s="172" t="s">
        <v>705</v>
      </c>
      <c r="C367" s="173" t="s">
        <v>706</v>
      </c>
      <c r="D367" s="174" t="s">
        <v>85</v>
      </c>
      <c r="E367" s="175">
        <v>98.31</v>
      </c>
      <c r="F367" s="175">
        <v>0</v>
      </c>
      <c r="G367" s="176">
        <f t="shared" si="96"/>
        <v>0</v>
      </c>
      <c r="O367" s="170">
        <v>2</v>
      </c>
      <c r="AA367" s="146">
        <v>1</v>
      </c>
      <c r="AB367" s="146">
        <v>7</v>
      </c>
      <c r="AC367" s="146">
        <v>7</v>
      </c>
      <c r="AZ367" s="146">
        <v>2</v>
      </c>
      <c r="BA367" s="146">
        <f t="shared" si="97"/>
        <v>0</v>
      </c>
      <c r="BB367" s="146">
        <f t="shared" si="98"/>
        <v>0</v>
      </c>
      <c r="BC367" s="146">
        <f t="shared" si="99"/>
        <v>0</v>
      </c>
      <c r="BD367" s="146">
        <f t="shared" si="100"/>
        <v>0</v>
      </c>
      <c r="BE367" s="146">
        <f t="shared" si="101"/>
        <v>0</v>
      </c>
      <c r="CA367" s="177">
        <v>1</v>
      </c>
      <c r="CB367" s="177">
        <v>7</v>
      </c>
      <c r="CZ367" s="146">
        <v>2.7599999999985401E-3</v>
      </c>
    </row>
    <row r="368" spans="1:104" x14ac:dyDescent="0.2">
      <c r="A368" s="171">
        <v>311</v>
      </c>
      <c r="B368" s="172" t="s">
        <v>707</v>
      </c>
      <c r="C368" s="173" t="s">
        <v>708</v>
      </c>
      <c r="D368" s="174" t="s">
        <v>85</v>
      </c>
      <c r="E368" s="175">
        <v>98.31</v>
      </c>
      <c r="F368" s="175">
        <v>0</v>
      </c>
      <c r="G368" s="176">
        <f t="shared" si="96"/>
        <v>0</v>
      </c>
      <c r="O368" s="170">
        <v>2</v>
      </c>
      <c r="AA368" s="146">
        <v>1</v>
      </c>
      <c r="AB368" s="146">
        <v>7</v>
      </c>
      <c r="AC368" s="146">
        <v>7</v>
      </c>
      <c r="AZ368" s="146">
        <v>2</v>
      </c>
      <c r="BA368" s="146">
        <f t="shared" si="97"/>
        <v>0</v>
      </c>
      <c r="BB368" s="146">
        <f t="shared" si="98"/>
        <v>0</v>
      </c>
      <c r="BC368" s="146">
        <f t="shared" si="99"/>
        <v>0</v>
      </c>
      <c r="BD368" s="146">
        <f t="shared" si="100"/>
        <v>0</v>
      </c>
      <c r="BE368" s="146">
        <f t="shared" si="101"/>
        <v>0</v>
      </c>
      <c r="CA368" s="177">
        <v>1</v>
      </c>
      <c r="CB368" s="177">
        <v>7</v>
      </c>
      <c r="CZ368" s="146">
        <v>9.0000000000034497E-5</v>
      </c>
    </row>
    <row r="369" spans="1:104" x14ac:dyDescent="0.2">
      <c r="A369" s="171">
        <v>312</v>
      </c>
      <c r="B369" s="172" t="s">
        <v>709</v>
      </c>
      <c r="C369" s="173" t="s">
        <v>710</v>
      </c>
      <c r="D369" s="174" t="s">
        <v>193</v>
      </c>
      <c r="E369" s="175">
        <v>13.2</v>
      </c>
      <c r="F369" s="175">
        <v>0</v>
      </c>
      <c r="G369" s="176">
        <f t="shared" si="96"/>
        <v>0</v>
      </c>
      <c r="O369" s="170">
        <v>2</v>
      </c>
      <c r="AA369" s="146">
        <v>1</v>
      </c>
      <c r="AB369" s="146">
        <v>7</v>
      </c>
      <c r="AC369" s="146">
        <v>7</v>
      </c>
      <c r="AZ369" s="146">
        <v>2</v>
      </c>
      <c r="BA369" s="146">
        <f t="shared" si="97"/>
        <v>0</v>
      </c>
      <c r="BB369" s="146">
        <f t="shared" si="98"/>
        <v>0</v>
      </c>
      <c r="BC369" s="146">
        <f t="shared" si="99"/>
        <v>0</v>
      </c>
      <c r="BD369" s="146">
        <f t="shared" si="100"/>
        <v>0</v>
      </c>
      <c r="BE369" s="146">
        <f t="shared" si="101"/>
        <v>0</v>
      </c>
      <c r="CA369" s="177">
        <v>1</v>
      </c>
      <c r="CB369" s="177">
        <v>7</v>
      </c>
      <c r="CZ369" s="146">
        <v>3.0999999999980999E-4</v>
      </c>
    </row>
    <row r="370" spans="1:104" x14ac:dyDescent="0.2">
      <c r="A370" s="171">
        <v>313</v>
      </c>
      <c r="B370" s="172" t="s">
        <v>711</v>
      </c>
      <c r="C370" s="173" t="s">
        <v>712</v>
      </c>
      <c r="D370" s="174" t="s">
        <v>85</v>
      </c>
      <c r="E370" s="175">
        <v>20</v>
      </c>
      <c r="F370" s="175">
        <v>0</v>
      </c>
      <c r="G370" s="176">
        <f t="shared" si="96"/>
        <v>0</v>
      </c>
      <c r="O370" s="170">
        <v>2</v>
      </c>
      <c r="AA370" s="146">
        <v>12</v>
      </c>
      <c r="AB370" s="146">
        <v>0</v>
      </c>
      <c r="AC370" s="146">
        <v>296</v>
      </c>
      <c r="AZ370" s="146">
        <v>2</v>
      </c>
      <c r="BA370" s="146">
        <f t="shared" si="97"/>
        <v>0</v>
      </c>
      <c r="BB370" s="146">
        <f t="shared" si="98"/>
        <v>0</v>
      </c>
      <c r="BC370" s="146">
        <f t="shared" si="99"/>
        <v>0</v>
      </c>
      <c r="BD370" s="146">
        <f t="shared" si="100"/>
        <v>0</v>
      </c>
      <c r="BE370" s="146">
        <f t="shared" si="101"/>
        <v>0</v>
      </c>
      <c r="CA370" s="177">
        <v>12</v>
      </c>
      <c r="CB370" s="177">
        <v>0</v>
      </c>
      <c r="CZ370" s="146">
        <v>1.8000000000000699E-2</v>
      </c>
    </row>
    <row r="371" spans="1:104" x14ac:dyDescent="0.2">
      <c r="A371" s="171">
        <v>314</v>
      </c>
      <c r="B371" s="172" t="s">
        <v>713</v>
      </c>
      <c r="C371" s="173" t="s">
        <v>714</v>
      </c>
      <c r="D371" s="174" t="s">
        <v>85</v>
      </c>
      <c r="E371" s="175">
        <v>113</v>
      </c>
      <c r="F371" s="175">
        <v>0</v>
      </c>
      <c r="G371" s="176">
        <f t="shared" si="96"/>
        <v>0</v>
      </c>
      <c r="O371" s="170">
        <v>2</v>
      </c>
      <c r="AA371" s="146">
        <v>12</v>
      </c>
      <c r="AB371" s="146">
        <v>0</v>
      </c>
      <c r="AC371" s="146">
        <v>297</v>
      </c>
      <c r="AZ371" s="146">
        <v>2</v>
      </c>
      <c r="BA371" s="146">
        <f t="shared" si="97"/>
        <v>0</v>
      </c>
      <c r="BB371" s="146">
        <f t="shared" si="98"/>
        <v>0</v>
      </c>
      <c r="BC371" s="146">
        <f t="shared" si="99"/>
        <v>0</v>
      </c>
      <c r="BD371" s="146">
        <f t="shared" si="100"/>
        <v>0</v>
      </c>
      <c r="BE371" s="146">
        <f t="shared" si="101"/>
        <v>0</v>
      </c>
      <c r="CA371" s="177">
        <v>12</v>
      </c>
      <c r="CB371" s="177">
        <v>0</v>
      </c>
      <c r="CZ371" s="146">
        <v>1.50000000000006E-2</v>
      </c>
    </row>
    <row r="372" spans="1:104" x14ac:dyDescent="0.2">
      <c r="A372" s="171">
        <v>315</v>
      </c>
      <c r="B372" s="172" t="s">
        <v>715</v>
      </c>
      <c r="C372" s="173" t="s">
        <v>716</v>
      </c>
      <c r="D372" s="174" t="s">
        <v>155</v>
      </c>
      <c r="E372" s="175">
        <v>2.3870786999999098</v>
      </c>
      <c r="F372" s="175">
        <v>0</v>
      </c>
      <c r="G372" s="176">
        <f t="shared" si="96"/>
        <v>0</v>
      </c>
      <c r="O372" s="170">
        <v>2</v>
      </c>
      <c r="AA372" s="146">
        <v>7</v>
      </c>
      <c r="AB372" s="146">
        <v>1001</v>
      </c>
      <c r="AC372" s="146">
        <v>5</v>
      </c>
      <c r="AZ372" s="146">
        <v>2</v>
      </c>
      <c r="BA372" s="146">
        <f t="shared" si="97"/>
        <v>0</v>
      </c>
      <c r="BB372" s="146">
        <f t="shared" si="98"/>
        <v>0</v>
      </c>
      <c r="BC372" s="146">
        <f t="shared" si="99"/>
        <v>0</v>
      </c>
      <c r="BD372" s="146">
        <f t="shared" si="100"/>
        <v>0</v>
      </c>
      <c r="BE372" s="146">
        <f t="shared" si="101"/>
        <v>0</v>
      </c>
      <c r="CA372" s="177">
        <v>7</v>
      </c>
      <c r="CB372" s="177">
        <v>1001</v>
      </c>
      <c r="CZ372" s="146">
        <v>0</v>
      </c>
    </row>
    <row r="373" spans="1:104" x14ac:dyDescent="0.2">
      <c r="A373" s="178"/>
      <c r="B373" s="179" t="s">
        <v>73</v>
      </c>
      <c r="C373" s="180" t="str">
        <f>CONCATENATE(B362," ",C362)</f>
        <v>781 Obklady keramické</v>
      </c>
      <c r="D373" s="181"/>
      <c r="E373" s="182"/>
      <c r="F373" s="183"/>
      <c r="G373" s="184">
        <f>SUM(G362:G372)</f>
        <v>0</v>
      </c>
      <c r="O373" s="170">
        <v>4</v>
      </c>
      <c r="BA373" s="185">
        <f>SUM(BA362:BA372)</f>
        <v>0</v>
      </c>
      <c r="BB373" s="185">
        <f>SUM(BB362:BB372)</f>
        <v>0</v>
      </c>
      <c r="BC373" s="185">
        <f>SUM(BC362:BC372)</f>
        <v>0</v>
      </c>
      <c r="BD373" s="185">
        <f>SUM(BD362:BD372)</f>
        <v>0</v>
      </c>
      <c r="BE373" s="185">
        <f>SUM(BE362:BE372)</f>
        <v>0</v>
      </c>
    </row>
    <row r="374" spans="1:104" x14ac:dyDescent="0.2">
      <c r="A374" s="163" t="s">
        <v>72</v>
      </c>
      <c r="B374" s="164" t="s">
        <v>717</v>
      </c>
      <c r="C374" s="165" t="s">
        <v>718</v>
      </c>
      <c r="D374" s="166"/>
      <c r="E374" s="167"/>
      <c r="F374" s="167"/>
      <c r="G374" s="168"/>
      <c r="H374" s="169"/>
      <c r="I374" s="169"/>
      <c r="O374" s="170">
        <v>1</v>
      </c>
    </row>
    <row r="375" spans="1:104" x14ac:dyDescent="0.2">
      <c r="A375" s="171">
        <v>316</v>
      </c>
      <c r="B375" s="172" t="s">
        <v>719</v>
      </c>
      <c r="C375" s="173" t="s">
        <v>720</v>
      </c>
      <c r="D375" s="174" t="s">
        <v>85</v>
      </c>
      <c r="E375" s="175">
        <v>32.979999999999997</v>
      </c>
      <c r="F375" s="175">
        <v>0</v>
      </c>
      <c r="G375" s="176">
        <f>E375*F375</f>
        <v>0</v>
      </c>
      <c r="O375" s="170">
        <v>2</v>
      </c>
      <c r="AA375" s="146">
        <v>1</v>
      </c>
      <c r="AB375" s="146">
        <v>7</v>
      </c>
      <c r="AC375" s="146">
        <v>7</v>
      </c>
      <c r="AZ375" s="146">
        <v>2</v>
      </c>
      <c r="BA375" s="146">
        <f>IF(AZ375=1,G375,0)</f>
        <v>0</v>
      </c>
      <c r="BB375" s="146">
        <f>IF(AZ375=2,G375,0)</f>
        <v>0</v>
      </c>
      <c r="BC375" s="146">
        <f>IF(AZ375=3,G375,0)</f>
        <v>0</v>
      </c>
      <c r="BD375" s="146">
        <f>IF(AZ375=4,G375,0)</f>
        <v>0</v>
      </c>
      <c r="BE375" s="146">
        <f>IF(AZ375=5,G375,0)</f>
        <v>0</v>
      </c>
      <c r="CA375" s="177">
        <v>1</v>
      </c>
      <c r="CB375" s="177">
        <v>7</v>
      </c>
      <c r="CZ375" s="146">
        <v>0</v>
      </c>
    </row>
    <row r="376" spans="1:104" x14ac:dyDescent="0.2">
      <c r="A376" s="171">
        <v>317</v>
      </c>
      <c r="B376" s="172" t="s">
        <v>721</v>
      </c>
      <c r="C376" s="173" t="s">
        <v>722</v>
      </c>
      <c r="D376" s="174" t="s">
        <v>85</v>
      </c>
      <c r="E376" s="175">
        <v>32.979999999999997</v>
      </c>
      <c r="F376" s="175">
        <v>0</v>
      </c>
      <c r="G376" s="176">
        <f>E376*F376</f>
        <v>0</v>
      </c>
      <c r="O376" s="170">
        <v>2</v>
      </c>
      <c r="AA376" s="146">
        <v>1</v>
      </c>
      <c r="AB376" s="146">
        <v>7</v>
      </c>
      <c r="AC376" s="146">
        <v>7</v>
      </c>
      <c r="AZ376" s="146">
        <v>2</v>
      </c>
      <c r="BA376" s="146">
        <f>IF(AZ376=1,G376,0)</f>
        <v>0</v>
      </c>
      <c r="BB376" s="146">
        <f>IF(AZ376=2,G376,0)</f>
        <v>0</v>
      </c>
      <c r="BC376" s="146">
        <f>IF(AZ376=3,G376,0)</f>
        <v>0</v>
      </c>
      <c r="BD376" s="146">
        <f>IF(AZ376=4,G376,0)</f>
        <v>0</v>
      </c>
      <c r="BE376" s="146">
        <f>IF(AZ376=5,G376,0)</f>
        <v>0</v>
      </c>
      <c r="CA376" s="177">
        <v>1</v>
      </c>
      <c r="CB376" s="177">
        <v>7</v>
      </c>
      <c r="CZ376" s="146">
        <v>2.29999999999952E-4</v>
      </c>
    </row>
    <row r="377" spans="1:104" x14ac:dyDescent="0.2">
      <c r="A377" s="171">
        <v>318</v>
      </c>
      <c r="B377" s="172" t="s">
        <v>723</v>
      </c>
      <c r="C377" s="173" t="s">
        <v>724</v>
      </c>
      <c r="D377" s="174" t="s">
        <v>85</v>
      </c>
      <c r="E377" s="175">
        <v>29.8</v>
      </c>
      <c r="F377" s="175">
        <v>0</v>
      </c>
      <c r="G377" s="176">
        <f>E377*F377</f>
        <v>0</v>
      </c>
      <c r="O377" s="170">
        <v>2</v>
      </c>
      <c r="AA377" s="146">
        <v>1</v>
      </c>
      <c r="AB377" s="146">
        <v>7</v>
      </c>
      <c r="AC377" s="146">
        <v>7</v>
      </c>
      <c r="AZ377" s="146">
        <v>2</v>
      </c>
      <c r="BA377" s="146">
        <f>IF(AZ377=1,G377,0)</f>
        <v>0</v>
      </c>
      <c r="BB377" s="146">
        <f>IF(AZ377=2,G377,0)</f>
        <v>0</v>
      </c>
      <c r="BC377" s="146">
        <f>IF(AZ377=3,G377,0)</f>
        <v>0</v>
      </c>
      <c r="BD377" s="146">
        <f>IF(AZ377=4,G377,0)</f>
        <v>0</v>
      </c>
      <c r="BE377" s="146">
        <f>IF(AZ377=5,G377,0)</f>
        <v>0</v>
      </c>
      <c r="CA377" s="177">
        <v>1</v>
      </c>
      <c r="CB377" s="177">
        <v>7</v>
      </c>
      <c r="CZ377" s="146">
        <v>5.6999999999973695E-4</v>
      </c>
    </row>
    <row r="378" spans="1:104" x14ac:dyDescent="0.2">
      <c r="A378" s="171">
        <v>319</v>
      </c>
      <c r="B378" s="172" t="s">
        <v>725</v>
      </c>
      <c r="C378" s="173" t="s">
        <v>726</v>
      </c>
      <c r="D378" s="174" t="s">
        <v>85</v>
      </c>
      <c r="E378" s="175">
        <v>347.49</v>
      </c>
      <c r="F378" s="175">
        <v>0</v>
      </c>
      <c r="G378" s="176">
        <f>E378*F378</f>
        <v>0</v>
      </c>
      <c r="O378" s="170">
        <v>2</v>
      </c>
      <c r="AA378" s="146">
        <v>1</v>
      </c>
      <c r="AB378" s="146">
        <v>7</v>
      </c>
      <c r="AC378" s="146">
        <v>7</v>
      </c>
      <c r="AZ378" s="146">
        <v>2</v>
      </c>
      <c r="BA378" s="146">
        <f>IF(AZ378=1,G378,0)</f>
        <v>0</v>
      </c>
      <c r="BB378" s="146">
        <f>IF(AZ378=2,G378,0)</f>
        <v>0</v>
      </c>
      <c r="BC378" s="146">
        <f>IF(AZ378=3,G378,0)</f>
        <v>0</v>
      </c>
      <c r="BD378" s="146">
        <f>IF(AZ378=4,G378,0)</f>
        <v>0</v>
      </c>
      <c r="BE378" s="146">
        <f>IF(AZ378=5,G378,0)</f>
        <v>0</v>
      </c>
      <c r="CA378" s="177">
        <v>1</v>
      </c>
      <c r="CB378" s="177">
        <v>7</v>
      </c>
      <c r="CZ378" s="146">
        <v>5.1999999999985402E-4</v>
      </c>
    </row>
    <row r="379" spans="1:104" x14ac:dyDescent="0.2">
      <c r="A379" s="178"/>
      <c r="B379" s="179" t="s">
        <v>73</v>
      </c>
      <c r="C379" s="180" t="str">
        <f>CONCATENATE(B374," ",C374)</f>
        <v>783 Nátěry</v>
      </c>
      <c r="D379" s="181"/>
      <c r="E379" s="182"/>
      <c r="F379" s="183"/>
      <c r="G379" s="184">
        <f>SUM(G374:G378)</f>
        <v>0</v>
      </c>
      <c r="O379" s="170">
        <v>4</v>
      </c>
      <c r="BA379" s="185">
        <f>SUM(BA374:BA378)</f>
        <v>0</v>
      </c>
      <c r="BB379" s="185">
        <f>SUM(BB374:BB378)</f>
        <v>0</v>
      </c>
      <c r="BC379" s="185">
        <f>SUM(BC374:BC378)</f>
        <v>0</v>
      </c>
      <c r="BD379" s="185">
        <f>SUM(BD374:BD378)</f>
        <v>0</v>
      </c>
      <c r="BE379" s="185">
        <f>SUM(BE374:BE378)</f>
        <v>0</v>
      </c>
    </row>
    <row r="380" spans="1:104" x14ac:dyDescent="0.2">
      <c r="A380" s="163" t="s">
        <v>72</v>
      </c>
      <c r="B380" s="164" t="s">
        <v>727</v>
      </c>
      <c r="C380" s="165" t="s">
        <v>728</v>
      </c>
      <c r="D380" s="166"/>
      <c r="E380" s="167"/>
      <c r="F380" s="167"/>
      <c r="G380" s="168"/>
      <c r="H380" s="169"/>
      <c r="I380" s="169"/>
      <c r="O380" s="170">
        <v>1</v>
      </c>
    </row>
    <row r="381" spans="1:104" x14ac:dyDescent="0.2">
      <c r="A381" s="171">
        <v>320</v>
      </c>
      <c r="B381" s="172" t="s">
        <v>729</v>
      </c>
      <c r="C381" s="173" t="s">
        <v>730</v>
      </c>
      <c r="D381" s="174" t="s">
        <v>85</v>
      </c>
      <c r="E381" s="175">
        <v>313.64999999999998</v>
      </c>
      <c r="F381" s="175">
        <v>0</v>
      </c>
      <c r="G381" s="176">
        <f>E381*F381</f>
        <v>0</v>
      </c>
      <c r="O381" s="170">
        <v>2</v>
      </c>
      <c r="AA381" s="146">
        <v>1</v>
      </c>
      <c r="AB381" s="146">
        <v>7</v>
      </c>
      <c r="AC381" s="146">
        <v>7</v>
      </c>
      <c r="AZ381" s="146">
        <v>2</v>
      </c>
      <c r="BA381" s="146">
        <f>IF(AZ381=1,G381,0)</f>
        <v>0</v>
      </c>
      <c r="BB381" s="146">
        <f>IF(AZ381=2,G381,0)</f>
        <v>0</v>
      </c>
      <c r="BC381" s="146">
        <f>IF(AZ381=3,G381,0)</f>
        <v>0</v>
      </c>
      <c r="BD381" s="146">
        <f>IF(AZ381=4,G381,0)</f>
        <v>0</v>
      </c>
      <c r="BE381" s="146">
        <f>IF(AZ381=5,G381,0)</f>
        <v>0</v>
      </c>
      <c r="CA381" s="177">
        <v>1</v>
      </c>
      <c r="CB381" s="177">
        <v>7</v>
      </c>
      <c r="CZ381" s="146">
        <v>4.1000000000002102E-4</v>
      </c>
    </row>
    <row r="382" spans="1:104" ht="22.5" x14ac:dyDescent="0.2">
      <c r="A382" s="171">
        <v>321</v>
      </c>
      <c r="B382" s="172" t="s">
        <v>731</v>
      </c>
      <c r="C382" s="173" t="s">
        <v>732</v>
      </c>
      <c r="D382" s="174" t="s">
        <v>85</v>
      </c>
      <c r="E382" s="175">
        <v>876.47879999999998</v>
      </c>
      <c r="F382" s="175">
        <v>0</v>
      </c>
      <c r="G382" s="176">
        <f>E382*F382</f>
        <v>0</v>
      </c>
      <c r="O382" s="170">
        <v>2</v>
      </c>
      <c r="AA382" s="146">
        <v>1</v>
      </c>
      <c r="AB382" s="146">
        <v>7</v>
      </c>
      <c r="AC382" s="146">
        <v>7</v>
      </c>
      <c r="AZ382" s="146">
        <v>2</v>
      </c>
      <c r="BA382" s="146">
        <f>IF(AZ382=1,G382,0)</f>
        <v>0</v>
      </c>
      <c r="BB382" s="146">
        <f>IF(AZ382=2,G382,0)</f>
        <v>0</v>
      </c>
      <c r="BC382" s="146">
        <f>IF(AZ382=3,G382,0)</f>
        <v>0</v>
      </c>
      <c r="BD382" s="146">
        <f>IF(AZ382=4,G382,0)</f>
        <v>0</v>
      </c>
      <c r="BE382" s="146">
        <f>IF(AZ382=5,G382,0)</f>
        <v>0</v>
      </c>
      <c r="CA382" s="177">
        <v>1</v>
      </c>
      <c r="CB382" s="177">
        <v>7</v>
      </c>
      <c r="CZ382" s="146">
        <v>6.3000000000013002E-4</v>
      </c>
    </row>
    <row r="383" spans="1:104" ht="22.5" x14ac:dyDescent="0.2">
      <c r="A383" s="171">
        <v>322</v>
      </c>
      <c r="B383" s="172" t="s">
        <v>733</v>
      </c>
      <c r="C383" s="173" t="s">
        <v>734</v>
      </c>
      <c r="D383" s="174" t="s">
        <v>85</v>
      </c>
      <c r="E383" s="175">
        <v>364.75900000000001</v>
      </c>
      <c r="F383" s="175">
        <v>0</v>
      </c>
      <c r="G383" s="176">
        <f>E383*F383</f>
        <v>0</v>
      </c>
      <c r="O383" s="170">
        <v>2</v>
      </c>
      <c r="AA383" s="146">
        <v>1</v>
      </c>
      <c r="AB383" s="146">
        <v>7</v>
      </c>
      <c r="AC383" s="146">
        <v>7</v>
      </c>
      <c r="AZ383" s="146">
        <v>2</v>
      </c>
      <c r="BA383" s="146">
        <f>IF(AZ383=1,G383,0)</f>
        <v>0</v>
      </c>
      <c r="BB383" s="146">
        <f>IF(AZ383=2,G383,0)</f>
        <v>0</v>
      </c>
      <c r="BC383" s="146">
        <f>IF(AZ383=3,G383,0)</f>
        <v>0</v>
      </c>
      <c r="BD383" s="146">
        <f>IF(AZ383=4,G383,0)</f>
        <v>0</v>
      </c>
      <c r="BE383" s="146">
        <f>IF(AZ383=5,G383,0)</f>
        <v>0</v>
      </c>
      <c r="CA383" s="177">
        <v>1</v>
      </c>
      <c r="CB383" s="177">
        <v>7</v>
      </c>
      <c r="CZ383" s="146">
        <v>2.90000000000123E-4</v>
      </c>
    </row>
    <row r="384" spans="1:104" x14ac:dyDescent="0.2">
      <c r="A384" s="178"/>
      <c r="B384" s="179" t="s">
        <v>73</v>
      </c>
      <c r="C384" s="180" t="str">
        <f>CONCATENATE(B380," ",C380)</f>
        <v>784 Malby</v>
      </c>
      <c r="D384" s="181"/>
      <c r="E384" s="182"/>
      <c r="F384" s="183"/>
      <c r="G384" s="184">
        <f>SUM(G380:G383)</f>
        <v>0</v>
      </c>
      <c r="O384" s="170">
        <v>4</v>
      </c>
      <c r="BA384" s="185">
        <f>SUM(BA380:BA383)</f>
        <v>0</v>
      </c>
      <c r="BB384" s="185">
        <f>SUM(BB380:BB383)</f>
        <v>0</v>
      </c>
      <c r="BC384" s="185">
        <f>SUM(BC380:BC383)</f>
        <v>0</v>
      </c>
      <c r="BD384" s="185">
        <f>SUM(BD380:BD383)</f>
        <v>0</v>
      </c>
      <c r="BE384" s="185">
        <f>SUM(BE380:BE383)</f>
        <v>0</v>
      </c>
    </row>
    <row r="385" spans="5:5" x14ac:dyDescent="0.2">
      <c r="E385" s="146"/>
    </row>
    <row r="386" spans="5:5" x14ac:dyDescent="0.2">
      <c r="E386" s="146"/>
    </row>
    <row r="387" spans="5:5" x14ac:dyDescent="0.2">
      <c r="E387" s="146"/>
    </row>
    <row r="388" spans="5:5" x14ac:dyDescent="0.2">
      <c r="E388" s="146"/>
    </row>
    <row r="389" spans="5:5" x14ac:dyDescent="0.2">
      <c r="E389" s="146"/>
    </row>
    <row r="390" spans="5:5" x14ac:dyDescent="0.2">
      <c r="E390" s="146"/>
    </row>
    <row r="391" spans="5:5" x14ac:dyDescent="0.2">
      <c r="E391" s="146"/>
    </row>
    <row r="392" spans="5:5" x14ac:dyDescent="0.2">
      <c r="E392" s="146"/>
    </row>
    <row r="393" spans="5:5" x14ac:dyDescent="0.2">
      <c r="E393" s="146"/>
    </row>
    <row r="394" spans="5:5" x14ac:dyDescent="0.2">
      <c r="E394" s="146"/>
    </row>
    <row r="395" spans="5:5" x14ac:dyDescent="0.2">
      <c r="E395" s="146"/>
    </row>
    <row r="396" spans="5:5" x14ac:dyDescent="0.2">
      <c r="E396" s="146"/>
    </row>
    <row r="397" spans="5:5" x14ac:dyDescent="0.2">
      <c r="E397" s="146"/>
    </row>
    <row r="398" spans="5:5" x14ac:dyDescent="0.2">
      <c r="E398" s="146"/>
    </row>
    <row r="399" spans="5:5" x14ac:dyDescent="0.2">
      <c r="E399" s="146"/>
    </row>
    <row r="400" spans="5:5" x14ac:dyDescent="0.2">
      <c r="E400" s="146"/>
    </row>
    <row r="401" spans="1:7" x14ac:dyDescent="0.2">
      <c r="E401" s="146"/>
    </row>
    <row r="402" spans="1:7" x14ac:dyDescent="0.2">
      <c r="E402" s="146"/>
    </row>
    <row r="403" spans="1:7" x14ac:dyDescent="0.2">
      <c r="E403" s="146"/>
    </row>
    <row r="404" spans="1:7" x14ac:dyDescent="0.2">
      <c r="E404" s="146"/>
    </row>
    <row r="405" spans="1:7" x14ac:dyDescent="0.2">
      <c r="E405" s="146"/>
    </row>
    <row r="406" spans="1:7" x14ac:dyDescent="0.2">
      <c r="E406" s="146"/>
    </row>
    <row r="407" spans="1:7" x14ac:dyDescent="0.2">
      <c r="E407" s="146"/>
    </row>
    <row r="408" spans="1:7" x14ac:dyDescent="0.2">
      <c r="A408" s="186"/>
      <c r="B408" s="186"/>
      <c r="C408" s="186"/>
      <c r="D408" s="186"/>
      <c r="E408" s="186"/>
      <c r="F408" s="186"/>
      <c r="G408" s="186"/>
    </row>
    <row r="409" spans="1:7" x14ac:dyDescent="0.2">
      <c r="A409" s="186"/>
      <c r="B409" s="186"/>
      <c r="C409" s="186"/>
      <c r="D409" s="186"/>
      <c r="E409" s="186"/>
      <c r="F409" s="186"/>
      <c r="G409" s="186"/>
    </row>
    <row r="410" spans="1:7" x14ac:dyDescent="0.2">
      <c r="A410" s="186"/>
      <c r="B410" s="186"/>
      <c r="C410" s="186"/>
      <c r="D410" s="186"/>
      <c r="E410" s="186"/>
      <c r="F410" s="186"/>
      <c r="G410" s="186"/>
    </row>
    <row r="411" spans="1:7" x14ac:dyDescent="0.2">
      <c r="A411" s="186"/>
      <c r="B411" s="186"/>
      <c r="C411" s="186"/>
      <c r="D411" s="186"/>
      <c r="E411" s="186"/>
      <c r="F411" s="186"/>
      <c r="G411" s="186"/>
    </row>
    <row r="412" spans="1:7" x14ac:dyDescent="0.2">
      <c r="E412" s="146"/>
    </row>
    <row r="413" spans="1:7" x14ac:dyDescent="0.2">
      <c r="E413" s="146"/>
    </row>
    <row r="414" spans="1:7" x14ac:dyDescent="0.2">
      <c r="E414" s="146"/>
    </row>
    <row r="415" spans="1:7" x14ac:dyDescent="0.2">
      <c r="E415" s="146"/>
    </row>
    <row r="416" spans="1:7" x14ac:dyDescent="0.2">
      <c r="E416" s="146"/>
    </row>
    <row r="417" spans="5:5" x14ac:dyDescent="0.2">
      <c r="E417" s="146"/>
    </row>
    <row r="418" spans="5:5" x14ac:dyDescent="0.2">
      <c r="E418" s="146"/>
    </row>
    <row r="419" spans="5:5" x14ac:dyDescent="0.2">
      <c r="E419" s="146"/>
    </row>
    <row r="420" spans="5:5" x14ac:dyDescent="0.2">
      <c r="E420" s="146"/>
    </row>
    <row r="421" spans="5:5" x14ac:dyDescent="0.2">
      <c r="E421" s="146"/>
    </row>
    <row r="422" spans="5:5" x14ac:dyDescent="0.2">
      <c r="E422" s="146"/>
    </row>
    <row r="423" spans="5:5" x14ac:dyDescent="0.2">
      <c r="E423" s="146"/>
    </row>
    <row r="424" spans="5:5" x14ac:dyDescent="0.2">
      <c r="E424" s="146"/>
    </row>
    <row r="425" spans="5:5" x14ac:dyDescent="0.2">
      <c r="E425" s="146"/>
    </row>
    <row r="426" spans="5:5" x14ac:dyDescent="0.2">
      <c r="E426" s="146"/>
    </row>
    <row r="427" spans="5:5" x14ac:dyDescent="0.2">
      <c r="E427" s="146"/>
    </row>
    <row r="428" spans="5:5" x14ac:dyDescent="0.2">
      <c r="E428" s="146"/>
    </row>
    <row r="429" spans="5:5" x14ac:dyDescent="0.2">
      <c r="E429" s="146"/>
    </row>
    <row r="430" spans="5:5" x14ac:dyDescent="0.2">
      <c r="E430" s="146"/>
    </row>
    <row r="431" spans="5:5" x14ac:dyDescent="0.2">
      <c r="E431" s="146"/>
    </row>
    <row r="432" spans="5:5" x14ac:dyDescent="0.2">
      <c r="E432" s="146"/>
    </row>
    <row r="433" spans="1:7" x14ac:dyDescent="0.2">
      <c r="E433" s="146"/>
    </row>
    <row r="434" spans="1:7" x14ac:dyDescent="0.2">
      <c r="E434" s="146"/>
    </row>
    <row r="435" spans="1:7" x14ac:dyDescent="0.2">
      <c r="E435" s="146"/>
    </row>
    <row r="436" spans="1:7" x14ac:dyDescent="0.2">
      <c r="E436" s="146"/>
    </row>
    <row r="437" spans="1:7" x14ac:dyDescent="0.2">
      <c r="E437" s="146"/>
    </row>
    <row r="438" spans="1:7" x14ac:dyDescent="0.2">
      <c r="E438" s="146"/>
    </row>
    <row r="439" spans="1:7" x14ac:dyDescent="0.2">
      <c r="E439" s="146"/>
    </row>
    <row r="440" spans="1:7" x14ac:dyDescent="0.2">
      <c r="E440" s="146"/>
    </row>
    <row r="441" spans="1:7" x14ac:dyDescent="0.2">
      <c r="E441" s="146"/>
    </row>
    <row r="442" spans="1:7" x14ac:dyDescent="0.2">
      <c r="E442" s="146"/>
    </row>
    <row r="443" spans="1:7" x14ac:dyDescent="0.2">
      <c r="A443" s="187"/>
      <c r="B443" s="187"/>
    </row>
    <row r="444" spans="1:7" x14ac:dyDescent="0.2">
      <c r="A444" s="186"/>
      <c r="B444" s="186"/>
      <c r="C444" s="189"/>
      <c r="D444" s="189"/>
      <c r="E444" s="190"/>
      <c r="F444" s="189"/>
      <c r="G444" s="191"/>
    </row>
    <row r="445" spans="1:7" x14ac:dyDescent="0.2">
      <c r="A445" s="192"/>
      <c r="B445" s="192"/>
      <c r="C445" s="186"/>
      <c r="D445" s="186"/>
      <c r="E445" s="193"/>
      <c r="F445" s="186"/>
      <c r="G445" s="186"/>
    </row>
    <row r="446" spans="1:7" x14ac:dyDescent="0.2">
      <c r="A446" s="186"/>
      <c r="B446" s="186"/>
      <c r="C446" s="186"/>
      <c r="D446" s="186"/>
      <c r="E446" s="193"/>
      <c r="F446" s="186"/>
      <c r="G446" s="186"/>
    </row>
    <row r="447" spans="1:7" x14ac:dyDescent="0.2">
      <c r="A447" s="186"/>
      <c r="B447" s="186"/>
      <c r="C447" s="186"/>
      <c r="D447" s="186"/>
      <c r="E447" s="193"/>
      <c r="F447" s="186"/>
      <c r="G447" s="186"/>
    </row>
    <row r="448" spans="1:7" x14ac:dyDescent="0.2">
      <c r="A448" s="186"/>
      <c r="B448" s="186"/>
      <c r="C448" s="186"/>
      <c r="D448" s="186"/>
      <c r="E448" s="193"/>
      <c r="F448" s="186"/>
      <c r="G448" s="186"/>
    </row>
    <row r="449" spans="1:7" x14ac:dyDescent="0.2">
      <c r="A449" s="186"/>
      <c r="B449" s="186"/>
      <c r="C449" s="186"/>
      <c r="D449" s="186"/>
      <c r="E449" s="193"/>
      <c r="F449" s="186"/>
      <c r="G449" s="186"/>
    </row>
    <row r="450" spans="1:7" x14ac:dyDescent="0.2">
      <c r="A450" s="186"/>
      <c r="B450" s="186"/>
      <c r="C450" s="186"/>
      <c r="D450" s="186"/>
      <c r="E450" s="193"/>
      <c r="F450" s="186"/>
      <c r="G450" s="186"/>
    </row>
    <row r="451" spans="1:7" x14ac:dyDescent="0.2">
      <c r="A451" s="186"/>
      <c r="B451" s="186"/>
      <c r="C451" s="186"/>
      <c r="D451" s="186"/>
      <c r="E451" s="193"/>
      <c r="F451" s="186"/>
      <c r="G451" s="186"/>
    </row>
    <row r="452" spans="1:7" x14ac:dyDescent="0.2">
      <c r="A452" s="186"/>
      <c r="B452" s="186"/>
      <c r="C452" s="186"/>
      <c r="D452" s="186"/>
      <c r="E452" s="193"/>
      <c r="F452" s="186"/>
      <c r="G452" s="186"/>
    </row>
    <row r="453" spans="1:7" x14ac:dyDescent="0.2">
      <c r="A453" s="186"/>
      <c r="B453" s="186"/>
      <c r="C453" s="186"/>
      <c r="D453" s="186"/>
      <c r="E453" s="193"/>
      <c r="F453" s="186"/>
      <c r="G453" s="186"/>
    </row>
    <row r="454" spans="1:7" x14ac:dyDescent="0.2">
      <c r="A454" s="186"/>
      <c r="B454" s="186"/>
      <c r="C454" s="186"/>
      <c r="D454" s="186"/>
      <c r="E454" s="193"/>
      <c r="F454" s="186"/>
      <c r="G454" s="186"/>
    </row>
    <row r="455" spans="1:7" x14ac:dyDescent="0.2">
      <c r="A455" s="186"/>
      <c r="B455" s="186"/>
      <c r="C455" s="186"/>
      <c r="D455" s="186"/>
      <c r="E455" s="193"/>
      <c r="F455" s="186"/>
      <c r="G455" s="186"/>
    </row>
    <row r="456" spans="1:7" x14ac:dyDescent="0.2">
      <c r="A456" s="186"/>
      <c r="B456" s="186"/>
      <c r="C456" s="186"/>
      <c r="D456" s="186"/>
      <c r="E456" s="193"/>
      <c r="F456" s="186"/>
      <c r="G456" s="186"/>
    </row>
    <row r="457" spans="1:7" x14ac:dyDescent="0.2">
      <c r="A457" s="186"/>
      <c r="B457" s="186"/>
      <c r="C457" s="186"/>
      <c r="D457" s="186"/>
      <c r="E457" s="193"/>
      <c r="F457" s="186"/>
      <c r="G457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MUMT Moravska Trebova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Štěpařová</dc:creator>
  <cp:lastModifiedBy>Eva Štěpařová</cp:lastModifiedBy>
  <dcterms:created xsi:type="dcterms:W3CDTF">2018-06-21T09:10:42Z</dcterms:created>
  <dcterms:modified xsi:type="dcterms:W3CDTF">2018-06-21T09:14:14Z</dcterms:modified>
</cp:coreProperties>
</file>